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ubhakarDey\CellMosaic Dropbox\Databases\Databases_CM\Documents\QC Department\"/>
    </mc:Choice>
  </mc:AlternateContent>
  <xr:revisionPtr revIDLastSave="0" documentId="13_ncr:1_{93821871-26DB-4B09-90E5-4167EE49DEBE}" xr6:coauthVersionLast="47" xr6:coauthVersionMax="47" xr10:uidLastSave="{00000000-0000-0000-0000-000000000000}"/>
  <bookViews>
    <workbookView xWindow="-28920" yWindow="525" windowWidth="29040" windowHeight="17520" activeTab="1" xr2:uid="{71DBE8D9-F322-4792-8A6E-674EE1B810FC}"/>
  </bookViews>
  <sheets>
    <sheet name="Sample Submission Form" sheetId="1" r:id="rId1"/>
    <sheet name="Payment Information" sheetId="5" r:id="rId2"/>
    <sheet name="Sample Preparation Guide" sheetId="4" r:id="rId3"/>
    <sheet name="Selection Tables" sheetId="3" state="hidden" r:id="rId4"/>
  </sheets>
  <definedNames>
    <definedName name="_xlnm.Print_Titles" localSheetId="0">'Sample Submission Form'!$1:$11</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N13" i="1"/>
  <c r="N14" i="1"/>
  <c r="N15" i="1"/>
  <c r="N16" i="1"/>
  <c r="N17" i="1"/>
  <c r="N18" i="1"/>
  <c r="N19" i="1"/>
  <c r="N20" i="1"/>
  <c r="N21" i="1"/>
  <c r="N22" i="1"/>
  <c r="N23" i="1"/>
  <c r="N24" i="1"/>
  <c r="N25" i="1"/>
  <c r="N26" i="1"/>
  <c r="N27" i="1"/>
  <c r="N28" i="1"/>
  <c r="N29" i="1"/>
  <c r="N30" i="1"/>
  <c r="N31" i="1"/>
  <c r="N12" i="1"/>
  <c r="K3" i="1" l="1"/>
  <c r="O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<sst xmlns="http://schemas.openxmlformats.org/spreadsheetml/2006/main" count="83" uniqueCount="73">
  <si>
    <t>Sample Name</t>
  </si>
  <si>
    <t>Storage Condition</t>
  </si>
  <si>
    <t>Company Name:</t>
  </si>
  <si>
    <t>Antibody</t>
  </si>
  <si>
    <t>Protein</t>
  </si>
  <si>
    <t>Oligo</t>
  </si>
  <si>
    <t>Peptide</t>
  </si>
  <si>
    <t>Small Molecule</t>
  </si>
  <si>
    <t>Other Conjugate (please specify)</t>
  </si>
  <si>
    <t>Shipping/Billing Address
CellMosaic Inc.
10A Roessler Road
Woburn, MA 01801</t>
  </si>
  <si>
    <t>AEX HPLC Analysis</t>
  </si>
  <si>
    <t>C18 HPLC Analysis</t>
  </si>
  <si>
    <t>C4 HPLC Analysis</t>
  </si>
  <si>
    <t>CEX HPLC Analysis</t>
  </si>
  <si>
    <t>SEC HPLC Analysis</t>
  </si>
  <si>
    <t>Select Analysis Timeframe</t>
  </si>
  <si>
    <t>CellMosaic Kit Order No:</t>
  </si>
  <si>
    <t>Notes</t>
  </si>
  <si>
    <t>Antibody Drug Conjugate (ADC)</t>
  </si>
  <si>
    <t>Protein Drug Conjugate (PDC)</t>
  </si>
  <si>
    <t>Other Biopolymer (please specify)</t>
  </si>
  <si>
    <t>Sample Types</t>
  </si>
  <si>
    <t>Analysis Types</t>
  </si>
  <si>
    <t>Cost</t>
  </si>
  <si>
    <t>HIC HPLC Analysis</t>
  </si>
  <si>
    <t>Total Cost</t>
  </si>
  <si>
    <t>MALDI (Ab/Protein)</t>
  </si>
  <si>
    <t>MALDI (ADC/PDC)</t>
  </si>
  <si>
    <t>Timeframe</t>
  </si>
  <si>
    <t>Analysis Type</t>
  </si>
  <si>
    <t>VLOOKUP</t>
  </si>
  <si>
    <t>Customer sample ID</t>
  </si>
  <si>
    <t>HPLC Analysis Web Order No:</t>
  </si>
  <si>
    <t>1-3 Days (+$250) HIC, SEC, AEX, CEX</t>
  </si>
  <si>
    <t>1-3 Days (+$100) C18, C4</t>
  </si>
  <si>
    <t>1-3 Days (Made Using CellMosaic Kit) ($0)</t>
  </si>
  <si>
    <r>
      <rPr>
        <b/>
        <sz val="14"/>
        <color theme="1"/>
        <rFont val="Calibri"/>
        <family val="2"/>
        <scheme val="minor"/>
      </rPr>
      <t>Conc.</t>
    </r>
    <r>
      <rPr>
        <sz val="14"/>
        <color theme="1"/>
        <rFont val="Calibri"/>
        <family val="2"/>
        <scheme val="minor"/>
      </rPr>
      <t xml:space="preserve"> 
(mg/mL or μM)</t>
    </r>
  </si>
  <si>
    <r>
      <rPr>
        <b/>
        <sz val="14"/>
        <color theme="1"/>
        <rFont val="Calibri"/>
        <family val="2"/>
        <scheme val="minor"/>
      </rPr>
      <t>MW</t>
    </r>
    <r>
      <rPr>
        <sz val="14"/>
        <color theme="1"/>
        <rFont val="Calibri"/>
        <family val="2"/>
        <scheme val="minor"/>
      </rPr>
      <t xml:space="preserve">
(KDa)</t>
    </r>
  </si>
  <si>
    <r>
      <rPr>
        <b/>
        <sz val="14"/>
        <color theme="1"/>
        <rFont val="Calibri"/>
        <family val="2"/>
        <scheme val="minor"/>
      </rPr>
      <t>Sample Amt.</t>
    </r>
    <r>
      <rPr>
        <sz val="14"/>
        <color theme="1"/>
        <rFont val="Calibri"/>
        <family val="2"/>
        <scheme val="minor"/>
      </rPr>
      <t xml:space="preserve"> 
 (μL, μg etc.)</t>
    </r>
  </si>
  <si>
    <r>
      <rPr>
        <b/>
        <sz val="14"/>
        <color theme="1"/>
        <rFont val="Calibri"/>
        <family val="2"/>
        <scheme val="minor"/>
      </rPr>
      <t>Small Molecule</t>
    </r>
    <r>
      <rPr>
        <sz val="14"/>
        <color theme="1"/>
        <rFont val="Calibri"/>
        <family val="2"/>
        <scheme val="minor"/>
      </rPr>
      <t xml:space="preserve">
(List if any present in the sample)</t>
    </r>
  </si>
  <si>
    <r>
      <rPr>
        <b/>
        <sz val="14"/>
        <color theme="1"/>
        <rFont val="Calibri"/>
        <family val="2"/>
        <scheme val="minor"/>
      </rPr>
      <t xml:space="preserve">Sample Type </t>
    </r>
    <r>
      <rPr>
        <sz val="14"/>
        <color theme="1"/>
        <rFont val="Calibri"/>
        <family val="2"/>
        <scheme val="minor"/>
      </rPr>
      <t xml:space="preserve">
</t>
    </r>
    <r>
      <rPr>
        <b/>
        <sz val="14"/>
        <color rgb="FFC00000"/>
        <rFont val="Calibri"/>
        <family val="2"/>
        <scheme val="minor"/>
      </rPr>
      <t>(select from drop down)</t>
    </r>
  </si>
  <si>
    <r>
      <rPr>
        <b/>
        <sz val="14"/>
        <color theme="1"/>
        <rFont val="Calibri"/>
        <family val="2"/>
        <scheme val="minor"/>
      </rPr>
      <t xml:space="preserve">Analysis Type </t>
    </r>
    <r>
      <rPr>
        <sz val="14"/>
        <color theme="1"/>
        <rFont val="Calibri"/>
        <family val="2"/>
        <scheme val="minor"/>
      </rPr>
      <t xml:space="preserve">
</t>
    </r>
    <r>
      <rPr>
        <b/>
        <sz val="14"/>
        <color rgb="FFC00000"/>
        <rFont val="Calibri"/>
        <family val="2"/>
        <scheme val="minor"/>
      </rPr>
      <t>(select from drop down)</t>
    </r>
  </si>
  <si>
    <t>Buffer Composition 
of Sample</t>
  </si>
  <si>
    <r>
      <rPr>
        <b/>
        <sz val="14"/>
        <color theme="1"/>
        <rFont val="Calibri"/>
        <family val="2"/>
        <scheme val="minor"/>
      </rPr>
      <t>Purified or Crude</t>
    </r>
    <r>
      <rPr>
        <sz val="14"/>
        <color theme="1"/>
        <rFont val="Calibri"/>
        <family val="2"/>
        <scheme val="minor"/>
      </rPr>
      <t xml:space="preserve">
</t>
    </r>
    <r>
      <rPr>
        <b/>
        <sz val="14"/>
        <color rgb="FFC00000"/>
        <rFont val="Calibri"/>
        <family val="2"/>
        <scheme val="minor"/>
      </rPr>
      <t>(select from drop down)</t>
    </r>
  </si>
  <si>
    <r>
      <rPr>
        <b/>
        <sz val="14"/>
        <color theme="0"/>
        <rFont val="Calibri"/>
        <family val="2"/>
        <scheme val="minor"/>
      </rPr>
      <t>CM Internal Ref#</t>
    </r>
    <r>
      <rPr>
        <sz val="14"/>
        <color theme="0"/>
        <rFont val="Calibri"/>
        <family val="2"/>
        <scheme val="minor"/>
      </rPr>
      <t xml:space="preserve">
(FOR CM USE ONLY)</t>
    </r>
  </si>
  <si>
    <r>
      <t>Additional Charges May Apply:
1. Sample Preparation:</t>
    </r>
    <r>
      <rPr>
        <sz val="11"/>
        <color theme="1"/>
        <rFont val="Calibri"/>
        <family val="2"/>
        <scheme val="minor"/>
      </rPr>
      <t xml:space="preserve"> If your samples require extra handling (e.g., concentration or centrifugation to remove particles) , a </t>
    </r>
    <r>
      <rPr>
        <b/>
        <sz val="11"/>
        <color theme="1"/>
        <rFont val="Calibri"/>
        <family val="2"/>
        <scheme val="minor"/>
      </rPr>
      <t>$50</t>
    </r>
    <r>
      <rPr>
        <sz val="11"/>
        <color theme="1"/>
        <rFont val="Calibri"/>
        <family val="2"/>
        <scheme val="minor"/>
      </rPr>
      <t xml:space="preserve"> per sample handling fee will apply.
</t>
    </r>
    <r>
      <rPr>
        <b/>
        <sz val="11"/>
        <color theme="1"/>
        <rFont val="Calibri"/>
        <family val="2"/>
        <scheme val="minor"/>
      </rPr>
      <t>2.</t>
    </r>
    <r>
      <rPr>
        <sz val="11"/>
        <color theme="1"/>
        <rFont val="Calibri"/>
        <family val="2"/>
        <scheme val="minor"/>
      </rPr>
      <t xml:space="preserve"> </t>
    </r>
    <r>
      <rPr>
        <b/>
        <sz val="11"/>
        <color theme="1"/>
        <rFont val="Calibri"/>
        <family val="2"/>
        <scheme val="minor"/>
      </rPr>
      <t xml:space="preserve">SEC-HPLC Sample Processing: </t>
    </r>
    <r>
      <rPr>
        <sz val="11"/>
        <color theme="1"/>
        <rFont val="Calibri"/>
        <family val="2"/>
        <scheme val="minor"/>
      </rPr>
      <t>For SEC-HPLC analysis, samples containing highly hydrophobic small molecules (such as unreacted drug compounds in crude samples) will require additional processing to remove these components. This incurs a</t>
    </r>
    <r>
      <rPr>
        <b/>
        <sz val="11"/>
        <color theme="1"/>
        <rFont val="Calibri"/>
        <family val="2"/>
        <scheme val="minor"/>
      </rPr>
      <t xml:space="preserve"> $110</t>
    </r>
    <r>
      <rPr>
        <sz val="11"/>
        <color theme="1"/>
        <rFont val="Calibri"/>
        <family val="2"/>
        <scheme val="minor"/>
      </rPr>
      <t xml:space="preserve"> per sample handling fee.</t>
    </r>
    <r>
      <rPr>
        <b/>
        <sz val="11"/>
        <color theme="1"/>
        <rFont val="Calibri"/>
        <family val="2"/>
        <scheme val="minor"/>
      </rPr>
      <t xml:space="preserve">
3. Custom Analysis &amp; Reporting: </t>
    </r>
    <r>
      <rPr>
        <sz val="11"/>
        <color theme="1"/>
        <rFont val="Calibri"/>
        <family val="2"/>
        <scheme val="minor"/>
      </rPr>
      <t>Requests for specialized analysis or reporting—such as data review, quantification, or calculating the percentage of unlabeled vs. conjugated species—are billed at $360 per hour, with a 30-minute minimum charge ($180).</t>
    </r>
    <r>
      <rPr>
        <b/>
        <sz val="11"/>
        <color theme="1"/>
        <rFont val="Calibri"/>
        <family val="2"/>
        <scheme val="minor"/>
      </rPr>
      <t>Note</t>
    </r>
    <r>
      <rPr>
        <sz val="11"/>
        <color theme="1"/>
        <rFont val="Calibri"/>
        <family val="2"/>
        <scheme val="minor"/>
      </rPr>
      <t>: for ADC, standard DAR calculation based on our user manual is included in the price.</t>
    </r>
    <r>
      <rPr>
        <b/>
        <sz val="11"/>
        <color theme="1"/>
        <rFont val="Calibri"/>
        <family val="2"/>
        <scheme val="minor"/>
      </rPr>
      <t xml:space="preserve">
4. Sample Quantity: Please provide as much sample as possible.</t>
    </r>
    <r>
      <rPr>
        <sz val="11"/>
        <color theme="1"/>
        <rFont val="Calibri"/>
        <family val="2"/>
        <scheme val="minor"/>
      </rPr>
      <t xml:space="preserve"> If the sample quantity is insufficient to generate reliable data, any additional injections required will be billed as separate samples.
</t>
    </r>
    <r>
      <rPr>
        <b/>
        <sz val="11"/>
        <color rgb="FFC00000"/>
        <rFont val="Calibri"/>
        <family val="2"/>
        <scheme val="minor"/>
      </rPr>
      <t>Disclaimer</t>
    </r>
    <r>
      <rPr>
        <sz val="11"/>
        <color rgb="FFC00000"/>
        <rFont val="Calibri"/>
        <family val="2"/>
        <scheme val="minor"/>
      </rPr>
      <t xml:space="preserve">:
Separation of components in </t>
    </r>
    <r>
      <rPr>
        <b/>
        <sz val="11"/>
        <color rgb="FFC00000"/>
        <rFont val="Calibri"/>
        <family val="2"/>
        <scheme val="minor"/>
      </rPr>
      <t>HPLC</t>
    </r>
    <r>
      <rPr>
        <sz val="11"/>
        <color rgb="FFC00000"/>
        <rFont val="Calibri"/>
        <family val="2"/>
        <scheme val="minor"/>
      </rPr>
      <t xml:space="preserve">-based analyses is </t>
    </r>
    <r>
      <rPr>
        <b/>
        <sz val="11"/>
        <color rgb="FFC00000"/>
        <rFont val="Calibri"/>
        <family val="2"/>
        <scheme val="minor"/>
      </rPr>
      <t>not guaranteed</t>
    </r>
    <r>
      <rPr>
        <sz val="11"/>
        <color rgb="FFC00000"/>
        <rFont val="Calibri"/>
        <family val="2"/>
        <scheme val="minor"/>
      </rPr>
      <t xml:space="preserve">. We utilize our standard methods for all analysis and for method customization please ask for a quote. 
The quality of </t>
    </r>
    <r>
      <rPr>
        <b/>
        <sz val="11"/>
        <color rgb="FFC00000"/>
        <rFont val="Calibri"/>
        <family val="2"/>
        <scheme val="minor"/>
      </rPr>
      <t>mass spectrometry data</t>
    </r>
    <r>
      <rPr>
        <sz val="11"/>
        <color rgb="FFC00000"/>
        <rFont val="Calibri"/>
        <family val="2"/>
        <scheme val="minor"/>
      </rPr>
      <t xml:space="preserve"> can be difficult to predict, as it depends in part on the ionizability of the sample. In some cases, the ADC may not ionize efficiently, or the drug molecule may fragment during ionization (e.g., due to laser power), which can result in lower-fidelity data. Regardless of the outcome, all services performed will be charged.</t>
    </r>
  </si>
  <si>
    <r>
      <t xml:space="preserve">CellMosaic Inc.
</t>
    </r>
    <r>
      <rPr>
        <b/>
        <sz val="22"/>
        <color theme="1"/>
        <rFont val="Calibri"/>
        <family val="2"/>
        <scheme val="minor"/>
      </rPr>
      <t>Sample Submission Form</t>
    </r>
  </si>
  <si>
    <t>Set up fee 
(If applicable)</t>
  </si>
  <si>
    <t>Other Drug Conjugate (ODC) (please Specify)</t>
  </si>
  <si>
    <t>Other (please Specify)</t>
  </si>
  <si>
    <t>Setup fee</t>
  </si>
  <si>
    <t>Up to  9 Days ($0)</t>
  </si>
  <si>
    <t>Sample No.</t>
  </si>
  <si>
    <t>Cost for samples</t>
  </si>
  <si>
    <t>CellMosaic, Inc.
Sample Preparation and Shipment Guide</t>
  </si>
  <si>
    <r>
      <t xml:space="preserve">
Shipping samples: </t>
    </r>
    <r>
      <rPr>
        <sz val="16"/>
        <color theme="1"/>
        <rFont val="Calibri"/>
        <family val="2"/>
        <scheme val="minor"/>
      </rPr>
      <t>Please print and complete the HPLC Sample Submission Form with all required sample information. Use multiple sheets for more than 20 samples. Ship samples with cold packs via overnight or earliest delivery to:</t>
    </r>
    <r>
      <rPr>
        <b/>
        <sz val="16"/>
        <color theme="1"/>
        <rFont val="Calibri"/>
        <family val="2"/>
        <scheme val="minor"/>
      </rPr>
      <t xml:space="preserve">
Attention: (Order or Purchase Order Number)
CellMosaic, Inc.
10A Roessler Road
Woburn, MA 01801, USA</t>
    </r>
  </si>
  <si>
    <t>Institution /Organization</t>
  </si>
  <si>
    <t>Address</t>
  </si>
  <si>
    <t>Phone number</t>
  </si>
  <si>
    <t>Credit Card Information</t>
  </si>
  <si>
    <t>Visa</t>
  </si>
  <si>
    <t>MasterCard</t>
  </si>
  <si>
    <t>Credit Card Holder name</t>
  </si>
  <si>
    <t>Card type</t>
  </si>
  <si>
    <t xml:space="preserve">Credit Card Number </t>
  </si>
  <si>
    <t>Expiry Date (as in card)</t>
  </si>
  <si>
    <t xml:space="preserve">CVV2: </t>
  </si>
  <si>
    <t xml:space="preserve">Billig Address </t>
  </si>
  <si>
    <t>DO NOT SEND CREDIT CARD INFORMATIOIN BY EMAIL! It is not secure and against credit card company security policy to do so. Please send the completed form by fax or include with samples being sent to us.</t>
  </si>
  <si>
    <t xml:space="preserve">Purchase Order Information </t>
  </si>
  <si>
    <t xml:space="preserve">Attention to </t>
  </si>
  <si>
    <r>
      <rPr>
        <b/>
        <sz val="20"/>
        <color theme="1"/>
        <rFont val="Calibri"/>
        <family val="2"/>
        <scheme val="minor"/>
      </rPr>
      <t xml:space="preserve">Sample Preparation and Quantity Guidelines for Various Analysis:
</t>
    </r>
    <r>
      <rPr>
        <sz val="12"/>
        <color theme="1"/>
        <rFont val="Calibri"/>
        <family val="2"/>
        <scheme val="minor"/>
      </rPr>
      <t xml:space="preserve">
</t>
    </r>
    <r>
      <rPr>
        <b/>
        <sz val="16"/>
        <color theme="1"/>
        <rFont val="Calibri"/>
        <family val="2"/>
        <scheme val="minor"/>
      </rPr>
      <t xml:space="preserve">HIC and SEC: </t>
    </r>
    <r>
      <rPr>
        <sz val="16"/>
        <color theme="1"/>
        <rFont val="Calibri"/>
        <family val="2"/>
        <scheme val="minor"/>
      </rPr>
      <t>For biopolymers, bioconjugates, and ADCs, dilute samples in PBS buffer to</t>
    </r>
    <r>
      <rPr>
        <b/>
        <sz val="16"/>
        <color theme="1"/>
        <rFont val="Calibri"/>
        <family val="2"/>
        <scheme val="minor"/>
      </rPr>
      <t xml:space="preserve"> 0.5–2 mg/mL.</t>
    </r>
    <r>
      <rPr>
        <sz val="16"/>
        <color theme="1"/>
        <rFont val="Calibri"/>
        <family val="2"/>
        <scheme val="minor"/>
      </rPr>
      <t xml:space="preserve"> Centrifuge (≥5000 × g) to remove particulates. Transfer a minimum of</t>
    </r>
    <r>
      <rPr>
        <b/>
        <sz val="16"/>
        <color theme="1"/>
        <rFont val="Calibri"/>
        <family val="2"/>
        <scheme val="minor"/>
      </rPr>
      <t xml:space="preserve"> 50 μL </t>
    </r>
    <r>
      <rPr>
        <sz val="16"/>
        <color theme="1"/>
        <rFont val="Calibri"/>
        <family val="2"/>
        <scheme val="minor"/>
      </rPr>
      <t>of the supernatant  to a</t>
    </r>
    <r>
      <rPr>
        <b/>
        <sz val="16"/>
        <color theme="1"/>
        <rFont val="Calibri"/>
        <family val="2"/>
        <scheme val="minor"/>
      </rPr>
      <t xml:space="preserve"> 500 μL screw-cap microcentrifuge tube.
Anion Exchange (AEX):</t>
    </r>
    <r>
      <rPr>
        <sz val="16"/>
        <color theme="1"/>
        <rFont val="Calibri"/>
        <family val="2"/>
        <scheme val="minor"/>
      </rPr>
      <t xml:space="preserve">  Dilute samples in water to </t>
    </r>
    <r>
      <rPr>
        <b/>
        <sz val="16"/>
        <color theme="1"/>
        <rFont val="Calibri"/>
        <family val="2"/>
        <scheme val="minor"/>
      </rPr>
      <t>1–2 mg/mL</t>
    </r>
    <r>
      <rPr>
        <sz val="16"/>
        <color theme="1"/>
        <rFont val="Calibri"/>
        <family val="2"/>
        <scheme val="minor"/>
      </rPr>
      <t xml:space="preserve"> for antibodies (Ab), antibody-drug conjugates (ADC), peptides, or proteins, or </t>
    </r>
    <r>
      <rPr>
        <b/>
        <sz val="16"/>
        <color theme="1"/>
        <rFont val="Calibri"/>
        <family val="2"/>
        <scheme val="minor"/>
      </rPr>
      <t>10–100 μM</t>
    </r>
    <r>
      <rPr>
        <sz val="16"/>
        <color theme="1"/>
        <rFont val="Calibri"/>
        <family val="2"/>
        <scheme val="minor"/>
      </rPr>
      <t xml:space="preserve"> for oligonucleotides. Centrifuge (≥5000 × g) to remove particulates. Transfer a minimum of </t>
    </r>
    <r>
      <rPr>
        <b/>
        <sz val="16"/>
        <color theme="1"/>
        <rFont val="Calibri"/>
        <family val="2"/>
        <scheme val="minor"/>
      </rPr>
      <t xml:space="preserve">50 μL </t>
    </r>
    <r>
      <rPr>
        <sz val="16"/>
        <color theme="1"/>
        <rFont val="Calibri"/>
        <family val="2"/>
        <scheme val="minor"/>
      </rPr>
      <t xml:space="preserve">of the supernatant to a </t>
    </r>
    <r>
      <rPr>
        <b/>
        <sz val="16"/>
        <color theme="1"/>
        <rFont val="Calibri"/>
        <family val="2"/>
        <scheme val="minor"/>
      </rPr>
      <t>500 μ</t>
    </r>
    <r>
      <rPr>
        <sz val="16"/>
        <color theme="1"/>
        <rFont val="Calibri"/>
        <family val="2"/>
        <scheme val="minor"/>
      </rPr>
      <t xml:space="preserve">L </t>
    </r>
    <r>
      <rPr>
        <b/>
        <sz val="16"/>
        <color theme="1"/>
        <rFont val="Calibri"/>
        <family val="2"/>
        <scheme val="minor"/>
      </rPr>
      <t>screw-cap microcentrifuge tub</t>
    </r>
    <r>
      <rPr>
        <sz val="16"/>
        <color theme="1"/>
        <rFont val="Calibri"/>
        <family val="2"/>
        <scheme val="minor"/>
      </rPr>
      <t xml:space="preserve">e.
</t>
    </r>
    <r>
      <rPr>
        <b/>
        <sz val="16"/>
        <color theme="1"/>
        <rFont val="Calibri"/>
        <family val="2"/>
        <scheme val="minor"/>
      </rPr>
      <t>Cation Exchange (CEX)</t>
    </r>
    <r>
      <rPr>
        <sz val="16"/>
        <color theme="1"/>
        <rFont val="Calibri"/>
        <family val="2"/>
        <scheme val="minor"/>
      </rPr>
      <t xml:space="preserve">: Dilute samples in water to </t>
    </r>
    <r>
      <rPr>
        <b/>
        <sz val="16"/>
        <color theme="1"/>
        <rFont val="Calibri"/>
        <family val="2"/>
        <scheme val="minor"/>
      </rPr>
      <t>1–2 mg/mL</t>
    </r>
    <r>
      <rPr>
        <sz val="16"/>
        <color theme="1"/>
        <rFont val="Calibri"/>
        <family val="2"/>
        <scheme val="minor"/>
      </rPr>
      <t xml:space="preserve"> for antibodies (Ab), ADCs, peptides, or proteins. Centrifuge (≥5000 × g) to remove particulates.  Transfer a minimum of </t>
    </r>
    <r>
      <rPr>
        <b/>
        <sz val="16"/>
        <color theme="1"/>
        <rFont val="Calibri"/>
        <family val="2"/>
        <scheme val="minor"/>
      </rPr>
      <t>50 μL</t>
    </r>
    <r>
      <rPr>
        <sz val="16"/>
        <color theme="1"/>
        <rFont val="Calibri"/>
        <family val="2"/>
        <scheme val="minor"/>
      </rPr>
      <t xml:space="preserve"> of the supernatant to a </t>
    </r>
    <r>
      <rPr>
        <b/>
        <sz val="16"/>
        <color theme="1"/>
        <rFont val="Calibri"/>
        <family val="2"/>
        <scheme val="minor"/>
      </rPr>
      <t>500 μL screw-cap microcentrifuge tube</t>
    </r>
    <r>
      <rPr>
        <sz val="16"/>
        <color theme="1"/>
        <rFont val="Calibri"/>
        <family val="2"/>
        <scheme val="minor"/>
      </rPr>
      <t xml:space="preserve">.
</t>
    </r>
    <r>
      <rPr>
        <b/>
        <sz val="16"/>
        <color theme="1"/>
        <rFont val="Calibri"/>
        <family val="2"/>
        <scheme val="minor"/>
      </rPr>
      <t>C18</t>
    </r>
    <r>
      <rPr>
        <sz val="16"/>
        <color theme="1"/>
        <rFont val="Calibri"/>
        <family val="2"/>
        <scheme val="minor"/>
      </rPr>
      <t>: For peptide their conjugates, dilute samples in water to</t>
    </r>
    <r>
      <rPr>
        <b/>
        <sz val="16"/>
        <color theme="1"/>
        <rFont val="Calibri"/>
        <family val="2"/>
        <scheme val="minor"/>
      </rPr>
      <t xml:space="preserve"> 0.5-1 mg/mL</t>
    </r>
    <r>
      <rPr>
        <sz val="16"/>
        <color theme="1"/>
        <rFont val="Calibri"/>
        <family val="2"/>
        <scheme val="minor"/>
      </rPr>
      <t xml:space="preserve">. For oligonucleotides (DNA, RNA) and their conjugates, dilute samples in water to </t>
    </r>
    <r>
      <rPr>
        <b/>
        <sz val="16"/>
        <color theme="1"/>
        <rFont val="Calibri"/>
        <family val="2"/>
        <scheme val="minor"/>
      </rPr>
      <t>10–100 μM</t>
    </r>
    <r>
      <rPr>
        <sz val="16"/>
        <color theme="1"/>
        <rFont val="Calibri"/>
        <family val="2"/>
        <scheme val="minor"/>
      </rPr>
      <t xml:space="preserve">. Centrifuge (≥5000 × g) to remove particulates. Transfer a minimum of </t>
    </r>
    <r>
      <rPr>
        <b/>
        <sz val="16"/>
        <color theme="1"/>
        <rFont val="Calibri"/>
        <family val="2"/>
        <scheme val="minor"/>
      </rPr>
      <t>50 μ</t>
    </r>
    <r>
      <rPr>
        <sz val="16"/>
        <color theme="1"/>
        <rFont val="Calibri"/>
        <family val="2"/>
        <scheme val="minor"/>
      </rPr>
      <t>L of the supernatant to a</t>
    </r>
    <r>
      <rPr>
        <b/>
        <sz val="16"/>
        <color theme="1"/>
        <rFont val="Calibri"/>
        <family val="2"/>
        <scheme val="minor"/>
      </rPr>
      <t xml:space="preserve"> 500 μL screw-cap microcentrifuge tube</t>
    </r>
    <r>
      <rPr>
        <sz val="16"/>
        <color theme="1"/>
        <rFont val="Calibri"/>
        <family val="2"/>
        <scheme val="minor"/>
      </rPr>
      <t xml:space="preserve">.
</t>
    </r>
    <r>
      <rPr>
        <b/>
        <sz val="16"/>
        <color theme="1"/>
        <rFont val="Calibri"/>
        <family val="2"/>
        <scheme val="minor"/>
      </rPr>
      <t>C4</t>
    </r>
    <r>
      <rPr>
        <sz val="16"/>
        <color theme="1"/>
        <rFont val="Calibri"/>
        <family val="2"/>
        <scheme val="minor"/>
      </rPr>
      <t xml:space="preserve">: For proteins and their conjugates, dilute samples in water to </t>
    </r>
    <r>
      <rPr>
        <b/>
        <sz val="16"/>
        <color theme="1"/>
        <rFont val="Calibri"/>
        <family val="2"/>
        <scheme val="minor"/>
      </rPr>
      <t>0.5–2 mg/mL</t>
    </r>
    <r>
      <rPr>
        <sz val="16"/>
        <color theme="1"/>
        <rFont val="Calibri"/>
        <family val="2"/>
        <scheme val="minor"/>
      </rPr>
      <t xml:space="preserve">. Centrifuge (≥5000 × g) to remove particulates. Transfer a minimum of </t>
    </r>
    <r>
      <rPr>
        <b/>
        <sz val="16"/>
        <color theme="1"/>
        <rFont val="Calibri"/>
        <family val="2"/>
        <scheme val="minor"/>
      </rPr>
      <t>50 μL</t>
    </r>
    <r>
      <rPr>
        <sz val="16"/>
        <color theme="1"/>
        <rFont val="Calibri"/>
        <family val="2"/>
        <scheme val="minor"/>
      </rPr>
      <t xml:space="preserve"> of the supernatant to a </t>
    </r>
    <r>
      <rPr>
        <b/>
        <sz val="16"/>
        <color theme="1"/>
        <rFont val="Calibri"/>
        <family val="2"/>
        <scheme val="minor"/>
      </rPr>
      <t>500 μL screw-cap microcentrifuge tube</t>
    </r>
    <r>
      <rPr>
        <sz val="16"/>
        <color theme="1"/>
        <rFont val="Calibri"/>
        <family val="2"/>
        <scheme val="minor"/>
      </rPr>
      <t xml:space="preserve">.
</t>
    </r>
    <r>
      <rPr>
        <b/>
        <sz val="16"/>
        <color theme="1"/>
        <rFont val="Calibri"/>
        <family val="2"/>
        <scheme val="minor"/>
      </rPr>
      <t>MALDI</t>
    </r>
    <r>
      <rPr>
        <sz val="16"/>
        <color theme="1"/>
        <rFont val="Calibri"/>
        <family val="2"/>
        <scheme val="minor"/>
      </rPr>
      <t xml:space="preserve">: Provide </t>
    </r>
    <r>
      <rPr>
        <b/>
        <sz val="16"/>
        <color theme="1"/>
        <rFont val="Calibri"/>
        <family val="2"/>
        <scheme val="minor"/>
      </rPr>
      <t>≥100</t>
    </r>
    <r>
      <rPr>
        <sz val="16"/>
        <color theme="1"/>
        <rFont val="Calibri"/>
        <family val="2"/>
        <scheme val="minor"/>
      </rPr>
      <t xml:space="preserve"> μg of ADC or other protein conjugate samples (solid or solution) in a screw-cap microcentrifuge tube. An unlabeled antibody or protein sample is also required for </t>
    </r>
    <r>
      <rPr>
        <b/>
        <sz val="16"/>
        <color theme="1"/>
        <rFont val="Calibri"/>
        <family val="2"/>
        <scheme val="minor"/>
      </rPr>
      <t>DAR (drug-to-antibody ratio) calculation</t>
    </r>
    <r>
      <rPr>
        <sz val="16"/>
        <color theme="1"/>
        <rFont val="Calibri"/>
        <family val="2"/>
        <scheme val="minor"/>
      </rPr>
      <t xml:space="preserve"> (total of 2 samples). Additionally, </t>
    </r>
    <r>
      <rPr>
        <b/>
        <sz val="16"/>
        <color theme="1"/>
        <rFont val="Calibri"/>
        <family val="2"/>
        <scheme val="minor"/>
      </rPr>
      <t>provide the molecular weight of the drug-linker.</t>
    </r>
    <r>
      <rPr>
        <sz val="16"/>
        <color theme="1"/>
        <rFont val="Calibri"/>
        <family val="2"/>
        <scheme val="minor"/>
      </rPr>
      <t xml:space="preserve">
</t>
    </r>
    <r>
      <rPr>
        <sz val="12"/>
        <color theme="1"/>
        <rFont val="Calibri"/>
        <family val="2"/>
        <scheme val="minor"/>
      </rPr>
      <t xml:space="preserve">
</t>
    </r>
    <r>
      <rPr>
        <b/>
        <sz val="16"/>
        <color rgb="FF00B050"/>
        <rFont val="Calibri"/>
        <family val="2"/>
        <scheme val="minor"/>
      </rPr>
      <t>Label your vials properly as in the sample submission sheet.</t>
    </r>
    <r>
      <rPr>
        <sz val="16"/>
        <color theme="1"/>
        <rFont val="Calibri"/>
        <family val="2"/>
        <scheme val="minor"/>
      </rPr>
      <t xml:space="preserve">
</t>
    </r>
    <r>
      <rPr>
        <b/>
        <sz val="16"/>
        <color rgb="FF00B050"/>
        <rFont val="Calibri"/>
        <family val="2"/>
        <scheme val="minor"/>
      </rPr>
      <t>Always use a screw cap micro-centrifuge tube and make sure the cap is tight. Do not use Eppendorf tubes as the tube lid may open up during the shipment.</t>
    </r>
    <r>
      <rPr>
        <sz val="16"/>
        <color theme="1"/>
        <rFont val="Calibri"/>
        <family val="2"/>
        <scheme val="minor"/>
      </rPr>
      <t xml:space="preserve">
</t>
    </r>
    <r>
      <rPr>
        <b/>
        <sz val="16"/>
        <color theme="5" tint="-0.249977111117893"/>
        <rFont val="Calibri"/>
        <family val="2"/>
        <scheme val="minor"/>
      </rPr>
      <t xml:space="preserve">For ADC prepared not using CellMosaic Kits please supply SDS of your drug molecule or CAS number and name of the drug. </t>
    </r>
  </si>
  <si>
    <r>
      <t xml:space="preserve">A $250 or $100 setup fee applies per batch for </t>
    </r>
    <r>
      <rPr>
        <b/>
        <sz val="16"/>
        <color theme="1"/>
        <rFont val="Calibri"/>
        <family val="2"/>
        <scheme val="minor"/>
      </rPr>
      <t>HPLC-type analysis only</t>
    </r>
    <r>
      <rPr>
        <sz val="16"/>
        <color theme="1"/>
        <rFont val="Calibri"/>
        <family val="2"/>
        <scheme val="minor"/>
      </rPr>
      <t xml:space="preserve">. </t>
    </r>
    <r>
      <rPr>
        <b/>
        <sz val="16"/>
        <color theme="1"/>
        <rFont val="Calibri"/>
        <family val="2"/>
        <scheme val="minor"/>
      </rPr>
      <t>This setup fee will be waived if the conjugate is prepared using a CellMosaic kit</t>
    </r>
    <r>
      <rPr>
        <sz val="16"/>
        <color theme="1"/>
        <rFont val="Calibri"/>
        <family val="2"/>
        <scheme val="minor"/>
      </rPr>
      <t xml:space="preserve">, or if the sample can be analyzed on an extended timeline of up to 9 business days. </t>
    </r>
    <r>
      <rPr>
        <b/>
        <sz val="16"/>
        <color theme="1"/>
        <rFont val="Calibri"/>
        <family val="2"/>
        <scheme val="minor"/>
      </rPr>
      <t xml:space="preserve">Typical turn around time = 1-3 days for HPLC, 1-2 weeks for MALDI.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</si>
</sst>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11"/>
      <color rgb="FFC00000"/>
      <name val="Calibri"/>
      <family val="2"/>
      <scheme val="minor"/>
    </font>
    <font>
      <b/>
      <sz val="11"/>
      <color rgb="FFC00000"/>
      <name val="Calibri"/>
      <family val="2"/>
      <scheme val="minor"/>
    </font>
    <font>
      <b/>
      <sz val="14"/>
      <color theme="9" tint="-0.249977111117893"/>
      <name val="Calibri"/>
      <family val="2"/>
      <scheme val="minor"/>
    </font>
    <font>
      <b/>
      <sz val="22"/>
      <color theme="1"/>
      <name val="Calibri"/>
      <family val="2"/>
      <scheme val="minor"/>
    </font>
    <font>
      <sz val="12"/>
      <color theme="1"/>
      <name val="Calibri"/>
      <family val="2"/>
      <scheme val="minor"/>
    </font>
    <font>
      <b/>
      <sz val="14"/>
      <color rgb="FFC00000"/>
      <name val="Calibri"/>
      <family val="2"/>
      <scheme val="minor"/>
    </font>
    <font>
      <sz val="14"/>
      <color theme="0"/>
      <name val="Calibri"/>
      <family val="2"/>
      <scheme val="minor"/>
    </font>
    <font>
      <b/>
      <sz val="14"/>
      <color theme="0"/>
      <name val="Calibri"/>
      <family val="2"/>
      <scheme val="minor"/>
    </font>
    <font>
      <b/>
      <sz val="20"/>
      <color theme="1"/>
      <name val="Calibri"/>
      <family val="2"/>
      <scheme val="minor"/>
    </font>
    <font>
      <b/>
      <sz val="16"/>
      <color rgb="FF00B050"/>
      <name val="Calibri"/>
      <family val="2"/>
      <scheme val="minor"/>
    </font>
    <font>
      <b/>
      <sz val="16"/>
      <color theme="5" tint="-0.249977111117893"/>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2" fillId="0" borderId="2" xfId="0" applyFont="1" applyBorder="1" applyAlignment="1">
      <alignment horizontal="lef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horizontal="left"/>
    </xf>
    <xf numFmtId="0" fontId="5" fillId="0" borderId="0" xfId="0" applyFont="1" applyAlignment="1">
      <alignment vertical="center"/>
    </xf>
    <xf numFmtId="0" fontId="4" fillId="0" borderId="0" xfId="0" applyFont="1" applyAlignment="1">
      <alignment vertical="center" wrapText="1"/>
    </xf>
    <xf numFmtId="0" fontId="0" fillId="2" borderId="0" xfId="0" applyFill="1" applyAlignment="1">
      <alignment wrapText="1"/>
    </xf>
    <xf numFmtId="0" fontId="11" fillId="0" borderId="0" xfId="0" applyFont="1"/>
    <xf numFmtId="0" fontId="2"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13" fillId="8" borderId="1" xfId="0" applyFont="1" applyFill="1" applyBorder="1" applyAlignment="1" applyProtection="1">
      <alignment vertical="center" wrapText="1"/>
      <protection locked="0"/>
    </xf>
    <xf numFmtId="0" fontId="7" fillId="8" borderId="1" xfId="0" applyFont="1" applyFill="1" applyBorder="1" applyAlignment="1" applyProtection="1">
      <alignment vertical="center" wrapText="1"/>
      <protection locked="0"/>
    </xf>
    <xf numFmtId="164" fontId="8" fillId="8" borderId="1" xfId="0" applyNumberFormat="1" applyFont="1" applyFill="1" applyBorder="1" applyAlignment="1" applyProtection="1">
      <alignment horizontal="center" vertical="center" wrapText="1"/>
      <protection locked="0"/>
    </xf>
    <xf numFmtId="0" fontId="13" fillId="8" borderId="0" xfId="0" applyFont="1" applyFill="1" applyProtection="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 fillId="0" borderId="0" xfId="0" applyFont="1"/>
    <xf numFmtId="0" fontId="1" fillId="0" borderId="1" xfId="0" applyFont="1" applyBorder="1"/>
    <xf numFmtId="0" fontId="1" fillId="0" borderId="1" xfId="0" applyFont="1" applyBorder="1" applyAlignment="1">
      <alignment horizontal="left" wrapText="1"/>
    </xf>
    <xf numFmtId="0" fontId="0" fillId="0" borderId="1" xfId="0" applyBorder="1"/>
    <xf numFmtId="165" fontId="8" fillId="4" borderId="10" xfId="0" applyNumberFormat="1" applyFont="1" applyFill="1" applyBorder="1" applyAlignment="1">
      <alignment horizontal="center" vertical="center" wrapText="1"/>
    </xf>
    <xf numFmtId="0" fontId="0" fillId="4" borderId="18" xfId="0"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7" xfId="0" applyFont="1" applyFill="1" applyBorder="1" applyAlignment="1">
      <alignment horizontal="center" vertical="center" wrapText="1"/>
    </xf>
    <xf numFmtId="165" fontId="2" fillId="3" borderId="10" xfId="0" applyNumberFormat="1"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0" fillId="8" borderId="5" xfId="0" applyFill="1" applyBorder="1" applyAlignment="1" applyProtection="1">
      <alignment horizontal="center" wrapText="1"/>
      <protection locked="0"/>
    </xf>
    <xf numFmtId="0" fontId="0" fillId="8" borderId="6" xfId="0" applyFill="1" applyBorder="1" applyAlignment="1" applyProtection="1">
      <alignment horizontal="center" wrapText="1"/>
      <protection locked="0"/>
    </xf>
    <xf numFmtId="0" fontId="0" fillId="8" borderId="15" xfId="0" applyFill="1" applyBorder="1" applyAlignment="1" applyProtection="1">
      <alignment horizontal="center" wrapText="1"/>
      <protection locked="0"/>
    </xf>
    <xf numFmtId="0" fontId="0" fillId="8" borderId="16" xfId="0" applyFill="1" applyBorder="1" applyAlignment="1" applyProtection="1">
      <alignment horizont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8" borderId="5" xfId="0" applyFill="1" applyBorder="1" applyAlignment="1" applyProtection="1">
      <alignment horizontal="center" vertical="center" wrapText="1"/>
      <protection locked="0"/>
    </xf>
    <xf numFmtId="0" fontId="0" fillId="8" borderId="6" xfId="0" applyFill="1" applyBorder="1" applyAlignment="1" applyProtection="1">
      <alignment horizontal="center" vertical="center" wrapText="1"/>
      <protection locked="0"/>
    </xf>
    <xf numFmtId="0" fontId="1" fillId="5" borderId="8" xfId="0" applyFont="1" applyFill="1" applyBorder="1" applyAlignment="1">
      <alignment horizontal="center" vertical="center" wrapText="1"/>
    </xf>
    <xf numFmtId="0" fontId="0" fillId="5" borderId="17" xfId="0" applyFill="1" applyBorder="1" applyAlignment="1">
      <alignment horizontal="center" vertical="center" wrapText="1"/>
    </xf>
    <xf numFmtId="165" fontId="2" fillId="5" borderId="10" xfId="0" applyNumberFormat="1" applyFont="1" applyFill="1" applyBorder="1" applyAlignment="1">
      <alignment horizontal="center" vertical="center" wrapText="1"/>
    </xf>
    <xf numFmtId="0" fontId="0" fillId="5" borderId="18" xfId="0" applyFill="1" applyBorder="1" applyAlignment="1">
      <alignment horizontal="center" vertical="center" wrapText="1"/>
    </xf>
    <xf numFmtId="0" fontId="1" fillId="4" borderId="9" xfId="0" applyFont="1" applyFill="1" applyBorder="1" applyAlignment="1">
      <alignment horizontal="center" vertical="center" wrapText="1"/>
    </xf>
    <xf numFmtId="0" fontId="0" fillId="4" borderId="0" xfId="0" applyFill="1" applyAlignment="1">
      <alignment horizontal="center" vertical="center" wrapText="1"/>
    </xf>
    <xf numFmtId="0" fontId="20" fillId="0" borderId="19" xfId="0" applyFont="1" applyBorder="1" applyAlignment="1">
      <alignment vertical="top" wrapText="1"/>
    </xf>
    <xf numFmtId="0" fontId="20" fillId="0" borderId="0" xfId="0" applyFont="1" applyAlignment="1">
      <alignment vertical="top" wrapText="1"/>
    </xf>
    <xf numFmtId="0" fontId="0" fillId="0" borderId="0" xfId="0" applyAlignment="1">
      <alignment horizontal="center" vertical="center"/>
    </xf>
    <xf numFmtId="49" fontId="3"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0" fontId="3" fillId="0" borderId="3" xfId="0" applyFont="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0" borderId="0" xfId="0" applyFont="1" applyAlignment="1">
      <alignment vertical="top" wrapText="1"/>
    </xf>
    <xf numFmtId="0" fontId="13" fillId="0" borderId="0" xfId="0" applyFont="1"/>
    <xf numFmtId="0" fontId="0" fillId="0" borderId="0" xfId="0"/>
    <xf numFmtId="0" fontId="0" fillId="8" borderId="1" xfId="0" applyFill="1" applyBorder="1" applyProtection="1">
      <protection locked="0"/>
    </xf>
    <xf numFmtId="0" fontId="0" fillId="8" borderId="21" xfId="0" applyFill="1" applyBorder="1" applyProtection="1">
      <protection locked="0"/>
    </xf>
    <xf numFmtId="0" fontId="0" fillId="8" borderId="22" xfId="0" applyFill="1" applyBorder="1" applyProtection="1">
      <protection locked="0"/>
    </xf>
    <xf numFmtId="0" fontId="0" fillId="8" borderId="23" xfId="0" applyFill="1" applyBorder="1" applyProtection="1">
      <protection locked="0"/>
    </xf>
    <xf numFmtId="0" fontId="0" fillId="8" borderId="20" xfId="0" applyFill="1" applyBorder="1" applyProtection="1">
      <protection locked="0"/>
    </xf>
    <xf numFmtId="0" fontId="0" fillId="0" borderId="0" xfId="0" applyProtection="1">
      <protection locked="0"/>
    </xf>
    <xf numFmtId="0" fontId="0" fillId="0" borderId="0" xfId="0" applyProtection="1">
      <protection locked="0"/>
      <extLst>
        <ext xmlns:xfpb="http://schemas.microsoft.com/office/spreadsheetml/2022/featurepropertybag" uri="{C7286773-470A-42A8-94C5-96B5CB345126}">
          <xfpb:xfComplement i="0"/>
        </ext>
      </extLst>
    </xf>
  </cellXfs>
  <cellStyles count="1">
    <cellStyle name="Normal" xfId="0" builtinId="0"/>
  </cellStyles>
  <dxfs count="6">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FFFF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214592</xdr:colOff>
      <xdr:row>28</xdr:row>
      <xdr:rowOff>37541</xdr:rowOff>
    </xdr:from>
    <xdr:to>
      <xdr:col>13</xdr:col>
      <xdr:colOff>1503078</xdr:colOff>
      <xdr:row>40</xdr:row>
      <xdr:rowOff>19051</xdr:rowOff>
    </xdr:to>
    <xdr:pic>
      <xdr:nvPicPr>
        <xdr:cNvPr id="2" name="Picture 1" descr="Micro screw tubes for sample handling | SARSTEDT">
          <a:extLst>
            <a:ext uri="{FF2B5EF4-FFF2-40B4-BE49-F238E27FC236}">
              <a16:creationId xmlns:a16="http://schemas.microsoft.com/office/drawing/2014/main" id="{F8905ECC-6128-9A9D-08D3-2F846BD7F87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2125" r="20831"/>
        <a:stretch>
          <a:fillRect/>
        </a:stretch>
      </xdr:blipFill>
      <xdr:spPr bwMode="auto">
        <a:xfrm>
          <a:off x="14488485" y="9167934"/>
          <a:ext cx="1288486" cy="2267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4F627-D092-4F73-AB9E-4884AF842E5A}" name="Table1" displayName="Table1" ref="A1:A13" totalsRowShown="0" headerRowDxfId="5" dataDxfId="4">
  <autoFilter ref="A1:A13" xr:uid="{4354F627-D092-4F73-AB9E-4884AF842E5A}"/>
  <tableColumns count="1">
    <tableColumn id="1" xr3:uid="{A1AAC03F-7442-4AC7-9E7E-6AC6E48D3619}" name="Sample Types" dataDxfId="3"/>
  </tableColumns>
  <tableStyleInfo name="TableStyleLight15"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4D9917-F0C7-4F67-BA43-704C3766EEE8}" name="Table2" displayName="Table2" ref="C1:C9" totalsRowShown="0" headerRowDxfId="2" dataDxfId="1">
  <autoFilter ref="C1:C9" xr:uid="{654D9917-F0C7-4F67-BA43-704C3766EEE8}"/>
  <tableColumns count="1">
    <tableColumn id="1" xr3:uid="{49108CB0-8C57-4B7E-82DE-14373084165B}" name="Analysis Types" dataDxfId="0"/>
  </tableColumns>
  <tableStyleInfo name="TableStyleLight15"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6979F-8743-486E-B13A-0B178DDBD9D0}">
  <sheetPr>
    <tabColor theme="9" tint="0.59999389629810485"/>
    <pageSetUpPr fitToPage="1"/>
  </sheetPr>
  <dimension ref="A1:O36"/>
  <sheetViews>
    <sheetView topLeftCell="A6" zoomScale="85" zoomScaleNormal="85" zoomScaleSheetLayoutView="40" zoomScalePageLayoutView="40" workbookViewId="0">
      <selection activeCell="C15" sqref="C15"/>
    </sheetView>
  </sheetViews>
  <sheetFormatPr defaultRowHeight="15" x14ac:dyDescent="0.25"/>
  <cols>
    <col min="1" max="1" width="10.5703125" customWidth="1"/>
    <col min="2" max="2" width="18.140625" customWidth="1"/>
    <col min="3" max="3" width="15.5703125" customWidth="1"/>
    <col min="4" max="4" width="13.42578125" customWidth="1"/>
    <col min="5" max="5" width="12" customWidth="1"/>
    <col min="6" max="6" width="11.140625" customWidth="1"/>
    <col min="7" max="7" width="13.42578125" customWidth="1"/>
    <col min="8" max="8" width="22.5703125" customWidth="1"/>
    <col min="9" max="9" width="21.140625" customWidth="1"/>
    <col min="10" max="10" width="18.5703125" customWidth="1"/>
    <col min="11" max="11" width="20.140625" customWidth="1"/>
    <col min="12" max="12" width="17.85546875" customWidth="1"/>
    <col min="13" max="14" width="13.85546875" customWidth="1"/>
    <col min="15" max="15" width="28.85546875" customWidth="1"/>
  </cols>
  <sheetData>
    <row r="1" spans="1:15" ht="64.5" customHeight="1" thickBot="1" x14ac:dyDescent="0.3">
      <c r="A1" s="1" t="e" vm="1">
        <v>#VALUE!</v>
      </c>
      <c r="B1" s="40" t="s">
        <v>46</v>
      </c>
      <c r="C1" s="40"/>
      <c r="D1" s="41"/>
      <c r="E1" s="48" t="s">
        <v>9</v>
      </c>
      <c r="F1" s="49"/>
      <c r="G1" s="50"/>
      <c r="H1" s="51" t="s">
        <v>72</v>
      </c>
      <c r="I1" s="52"/>
      <c r="J1" s="52"/>
      <c r="K1" s="52"/>
      <c r="L1" s="52"/>
      <c r="M1" s="52"/>
      <c r="N1" s="52"/>
      <c r="O1" s="53"/>
    </row>
    <row r="2" spans="1:15" ht="15.75" thickBot="1" x14ac:dyDescent="0.3">
      <c r="A2" s="5"/>
      <c r="G2" s="2"/>
      <c r="H2" s="6"/>
    </row>
    <row r="3" spans="1:15" s="3" customFormat="1" ht="14.45" customHeight="1" x14ac:dyDescent="0.25">
      <c r="A3" s="29" t="s">
        <v>2</v>
      </c>
      <c r="B3" s="30"/>
      <c r="C3" s="44"/>
      <c r="D3" s="45"/>
      <c r="F3" s="29" t="s">
        <v>15</v>
      </c>
      <c r="G3" s="30"/>
      <c r="H3" s="54" t="s">
        <v>35</v>
      </c>
      <c r="I3" s="55"/>
      <c r="J3" s="56" t="s">
        <v>53</v>
      </c>
      <c r="K3" s="58">
        <f>SUM(N12:N31)</f>
        <v>0</v>
      </c>
      <c r="L3" s="60" t="s">
        <v>47</v>
      </c>
      <c r="M3" s="23">
        <f>IFERROR(VLOOKUP(H3,'Selection Tables'!$A$15:$B$18,2,FALSE),0)</f>
        <v>0</v>
      </c>
      <c r="N3" s="25" t="s">
        <v>25</v>
      </c>
      <c r="O3" s="27">
        <f>M3+K3</f>
        <v>0</v>
      </c>
    </row>
    <row r="4" spans="1:15" s="3" customFormat="1" ht="14.25" customHeight="1" thickBot="1" x14ac:dyDescent="0.3">
      <c r="A4" s="42" t="s">
        <v>32</v>
      </c>
      <c r="B4" s="43"/>
      <c r="C4" s="46"/>
      <c r="D4" s="47"/>
      <c r="F4" s="42" t="s">
        <v>16</v>
      </c>
      <c r="G4" s="43"/>
      <c r="H4" s="46"/>
      <c r="I4" s="47"/>
      <c r="J4" s="57"/>
      <c r="K4" s="59"/>
      <c r="L4" s="61"/>
      <c r="M4" s="24"/>
      <c r="N4" s="26"/>
      <c r="O4" s="28"/>
    </row>
    <row r="5" spans="1:15" s="3" customFormat="1" ht="14.25" customHeight="1" x14ac:dyDescent="0.25">
      <c r="A5" s="31" t="s">
        <v>45</v>
      </c>
      <c r="B5" s="32"/>
      <c r="C5" s="32"/>
      <c r="D5" s="32"/>
      <c r="E5" s="32"/>
      <c r="F5" s="32"/>
      <c r="G5" s="32"/>
      <c r="H5" s="32"/>
      <c r="I5" s="32"/>
      <c r="J5" s="32"/>
      <c r="K5" s="32"/>
      <c r="L5" s="32"/>
      <c r="M5" s="32"/>
      <c r="N5" s="32"/>
      <c r="O5" s="33"/>
    </row>
    <row r="6" spans="1:15" s="3" customFormat="1" ht="14.25" customHeight="1" x14ac:dyDescent="0.25">
      <c r="A6" s="34"/>
      <c r="B6" s="35"/>
      <c r="C6" s="35"/>
      <c r="D6" s="35"/>
      <c r="E6" s="35"/>
      <c r="F6" s="35"/>
      <c r="G6" s="35"/>
      <c r="H6" s="35"/>
      <c r="I6" s="35"/>
      <c r="J6" s="35"/>
      <c r="K6" s="35"/>
      <c r="L6" s="35"/>
      <c r="M6" s="35"/>
      <c r="N6" s="35"/>
      <c r="O6" s="36"/>
    </row>
    <row r="7" spans="1:15" s="3" customFormat="1" ht="14.25" customHeight="1" x14ac:dyDescent="0.25">
      <c r="A7" s="34"/>
      <c r="B7" s="35"/>
      <c r="C7" s="35"/>
      <c r="D7" s="35"/>
      <c r="E7" s="35"/>
      <c r="F7" s="35"/>
      <c r="G7" s="35"/>
      <c r="H7" s="35"/>
      <c r="I7" s="35"/>
      <c r="J7" s="35"/>
      <c r="K7" s="35"/>
      <c r="L7" s="35"/>
      <c r="M7" s="35"/>
      <c r="N7" s="35"/>
      <c r="O7" s="36"/>
    </row>
    <row r="8" spans="1:15" x14ac:dyDescent="0.25">
      <c r="A8" s="34"/>
      <c r="B8" s="35"/>
      <c r="C8" s="35"/>
      <c r="D8" s="35"/>
      <c r="E8" s="35"/>
      <c r="F8" s="35"/>
      <c r="G8" s="35"/>
      <c r="H8" s="35"/>
      <c r="I8" s="35"/>
      <c r="J8" s="35"/>
      <c r="K8" s="35"/>
      <c r="L8" s="35"/>
      <c r="M8" s="35"/>
      <c r="N8" s="35"/>
      <c r="O8" s="36"/>
    </row>
    <row r="9" spans="1:15" ht="99" customHeight="1" thickBot="1" x14ac:dyDescent="0.3">
      <c r="A9" s="37"/>
      <c r="B9" s="38"/>
      <c r="C9" s="38"/>
      <c r="D9" s="38"/>
      <c r="E9" s="38"/>
      <c r="F9" s="38"/>
      <c r="G9" s="38"/>
      <c r="H9" s="38"/>
      <c r="I9" s="38"/>
      <c r="J9" s="38"/>
      <c r="K9" s="38"/>
      <c r="L9" s="38"/>
      <c r="M9" s="38"/>
      <c r="N9" s="38"/>
      <c r="O9" s="39"/>
    </row>
    <row r="10" spans="1:15" ht="14.45" customHeight="1" x14ac:dyDescent="0.25">
      <c r="A10" s="2"/>
      <c r="B10" s="2"/>
      <c r="C10" s="2"/>
      <c r="D10" s="2"/>
      <c r="E10" s="2"/>
      <c r="F10" s="2"/>
      <c r="G10" s="2"/>
      <c r="H10" s="2"/>
      <c r="I10" s="2"/>
      <c r="J10" s="2"/>
      <c r="K10" s="2"/>
      <c r="L10" s="2"/>
      <c r="M10" s="2"/>
      <c r="N10" s="2"/>
      <c r="O10" s="2"/>
    </row>
    <row r="11" spans="1:15" s="4" customFormat="1" ht="99.6" customHeight="1" x14ac:dyDescent="0.25">
      <c r="A11" s="9" t="s">
        <v>52</v>
      </c>
      <c r="B11" s="9" t="s">
        <v>0</v>
      </c>
      <c r="C11" s="12" t="s">
        <v>44</v>
      </c>
      <c r="D11" s="9" t="s">
        <v>31</v>
      </c>
      <c r="E11" s="10" t="s">
        <v>36</v>
      </c>
      <c r="F11" s="10" t="s">
        <v>37</v>
      </c>
      <c r="G11" s="10" t="s">
        <v>38</v>
      </c>
      <c r="H11" s="10" t="s">
        <v>40</v>
      </c>
      <c r="I11" s="10" t="s">
        <v>41</v>
      </c>
      <c r="J11" s="10" t="s">
        <v>43</v>
      </c>
      <c r="K11" s="10" t="s">
        <v>39</v>
      </c>
      <c r="L11" s="9" t="s">
        <v>42</v>
      </c>
      <c r="M11" s="9" t="s">
        <v>1</v>
      </c>
      <c r="N11" s="11" t="s">
        <v>23</v>
      </c>
      <c r="O11" s="9" t="s">
        <v>17</v>
      </c>
    </row>
    <row r="12" spans="1:15" ht="35.1" customHeight="1" x14ac:dyDescent="0.25">
      <c r="A12" s="17">
        <v>1</v>
      </c>
      <c r="B12" s="13"/>
      <c r="C12" s="18"/>
      <c r="D12" s="13"/>
      <c r="E12" s="13"/>
      <c r="F12" s="13"/>
      <c r="G12" s="13"/>
      <c r="H12" s="13"/>
      <c r="I12" s="13"/>
      <c r="J12" s="14"/>
      <c r="K12" s="13"/>
      <c r="L12" s="13"/>
      <c r="M12" s="13"/>
      <c r="N12" s="15">
        <f>IFERROR(VLOOKUP(I12,'Selection Tables'!$C$15:$D$22,2,FALSE),0)</f>
        <v>0</v>
      </c>
      <c r="O12" s="13"/>
    </row>
    <row r="13" spans="1:15" ht="35.1" customHeight="1" x14ac:dyDescent="0.25">
      <c r="A13" s="17">
        <v>2</v>
      </c>
      <c r="B13" s="13"/>
      <c r="C13" s="18"/>
      <c r="D13" s="13"/>
      <c r="E13" s="13"/>
      <c r="F13" s="13"/>
      <c r="G13" s="13"/>
      <c r="H13" s="13"/>
      <c r="I13" s="13"/>
      <c r="J13" s="14"/>
      <c r="K13" s="16"/>
      <c r="L13" s="13"/>
      <c r="M13" s="13"/>
      <c r="N13" s="15">
        <f>IFERROR(VLOOKUP(I13,'Selection Tables'!$C$15:$D$22,2,FALSE),0)</f>
        <v>0</v>
      </c>
      <c r="O13" s="13"/>
    </row>
    <row r="14" spans="1:15" ht="35.1" customHeight="1" x14ac:dyDescent="0.25">
      <c r="A14" s="17">
        <v>3</v>
      </c>
      <c r="B14" s="13"/>
      <c r="C14" s="18"/>
      <c r="D14" s="13"/>
      <c r="E14" s="13"/>
      <c r="F14" s="13"/>
      <c r="G14" s="13"/>
      <c r="H14" s="13"/>
      <c r="I14" s="13"/>
      <c r="J14" s="14"/>
      <c r="K14" s="13"/>
      <c r="L14" s="13"/>
      <c r="M14" s="13"/>
      <c r="N14" s="15">
        <f>IFERROR(VLOOKUP(I14,'Selection Tables'!$C$15:$D$22,2,FALSE),0)</f>
        <v>0</v>
      </c>
      <c r="O14" s="13"/>
    </row>
    <row r="15" spans="1:15" ht="35.1" customHeight="1" x14ac:dyDescent="0.25">
      <c r="A15" s="17">
        <v>4</v>
      </c>
      <c r="B15" s="13"/>
      <c r="C15" s="18"/>
      <c r="D15" s="13"/>
      <c r="E15" s="13"/>
      <c r="F15" s="13"/>
      <c r="G15" s="13"/>
      <c r="H15" s="13"/>
      <c r="I15" s="13"/>
      <c r="J15" s="14"/>
      <c r="K15" s="13"/>
      <c r="L15" s="13"/>
      <c r="M15" s="13"/>
      <c r="N15" s="15">
        <f>IFERROR(VLOOKUP(I15,'Selection Tables'!$C$15:$D$22,2,FALSE),0)</f>
        <v>0</v>
      </c>
      <c r="O15" s="13"/>
    </row>
    <row r="16" spans="1:15" ht="35.1" customHeight="1" x14ac:dyDescent="0.25">
      <c r="A16" s="17">
        <v>5</v>
      </c>
      <c r="B16" s="13"/>
      <c r="C16" s="18"/>
      <c r="D16" s="13"/>
      <c r="E16" s="13"/>
      <c r="F16" s="13"/>
      <c r="G16" s="13"/>
      <c r="H16" s="13"/>
      <c r="I16" s="13"/>
      <c r="J16" s="14"/>
      <c r="K16" s="13"/>
      <c r="L16" s="13"/>
      <c r="M16" s="13"/>
      <c r="N16" s="15">
        <f>IFERROR(VLOOKUP(I16,'Selection Tables'!$C$15:$D$22,2,FALSE),0)</f>
        <v>0</v>
      </c>
      <c r="O16" s="13"/>
    </row>
    <row r="17" spans="1:15" ht="35.1" customHeight="1" x14ac:dyDescent="0.25">
      <c r="A17" s="17">
        <v>6</v>
      </c>
      <c r="B17" s="13"/>
      <c r="C17" s="18"/>
      <c r="D17" s="13"/>
      <c r="E17" s="13"/>
      <c r="F17" s="13"/>
      <c r="G17" s="13"/>
      <c r="H17" s="13"/>
      <c r="I17" s="13"/>
      <c r="J17" s="14"/>
      <c r="K17" s="13"/>
      <c r="L17" s="13"/>
      <c r="M17" s="13"/>
      <c r="N17" s="15">
        <f>IFERROR(VLOOKUP(I17,'Selection Tables'!$C$15:$D$22,2,FALSE),0)</f>
        <v>0</v>
      </c>
      <c r="O17" s="13"/>
    </row>
    <row r="18" spans="1:15" ht="35.1" customHeight="1" x14ac:dyDescent="0.25">
      <c r="A18" s="17">
        <v>7</v>
      </c>
      <c r="B18" s="13"/>
      <c r="C18" s="18"/>
      <c r="D18" s="13"/>
      <c r="E18" s="13"/>
      <c r="F18" s="13"/>
      <c r="G18" s="13"/>
      <c r="H18" s="13"/>
      <c r="I18" s="13"/>
      <c r="J18" s="14"/>
      <c r="K18" s="13"/>
      <c r="L18" s="13"/>
      <c r="M18" s="13"/>
      <c r="N18" s="15">
        <f>IFERROR(VLOOKUP(I18,'Selection Tables'!$C$15:$D$22,2,FALSE),0)</f>
        <v>0</v>
      </c>
      <c r="O18" s="13"/>
    </row>
    <row r="19" spans="1:15" ht="35.1" customHeight="1" x14ac:dyDescent="0.25">
      <c r="A19" s="17">
        <v>8</v>
      </c>
      <c r="B19" s="13"/>
      <c r="C19" s="18"/>
      <c r="D19" s="13"/>
      <c r="E19" s="13"/>
      <c r="F19" s="13"/>
      <c r="G19" s="13"/>
      <c r="H19" s="13"/>
      <c r="I19" s="13"/>
      <c r="J19" s="14"/>
      <c r="K19" s="13"/>
      <c r="L19" s="13"/>
      <c r="M19" s="13"/>
      <c r="N19" s="15">
        <f>IFERROR(VLOOKUP(I19,'Selection Tables'!$C$15:$D$22,2,FALSE),0)</f>
        <v>0</v>
      </c>
      <c r="O19" s="13"/>
    </row>
    <row r="20" spans="1:15" ht="35.1" customHeight="1" x14ac:dyDescent="0.25">
      <c r="A20" s="17">
        <v>9</v>
      </c>
      <c r="B20" s="13"/>
      <c r="C20" s="18"/>
      <c r="D20" s="13"/>
      <c r="E20" s="13"/>
      <c r="F20" s="13"/>
      <c r="G20" s="13"/>
      <c r="H20" s="13"/>
      <c r="I20" s="13"/>
      <c r="J20" s="14"/>
      <c r="K20" s="13"/>
      <c r="L20" s="13"/>
      <c r="M20" s="13"/>
      <c r="N20" s="15">
        <f>IFERROR(VLOOKUP(I20,'Selection Tables'!$C$15:$D$22,2,FALSE),0)</f>
        <v>0</v>
      </c>
      <c r="O20" s="13"/>
    </row>
    <row r="21" spans="1:15" ht="35.1" customHeight="1" x14ac:dyDescent="0.25">
      <c r="A21" s="17">
        <v>10</v>
      </c>
      <c r="B21" s="13"/>
      <c r="C21" s="18"/>
      <c r="D21" s="13"/>
      <c r="E21" s="13"/>
      <c r="F21" s="13"/>
      <c r="G21" s="13"/>
      <c r="H21" s="13"/>
      <c r="I21" s="13"/>
      <c r="J21" s="14"/>
      <c r="K21" s="13"/>
      <c r="L21" s="13"/>
      <c r="M21" s="13"/>
      <c r="N21" s="15">
        <f>IFERROR(VLOOKUP(I21,'Selection Tables'!$C$15:$D$22,2,FALSE),0)</f>
        <v>0</v>
      </c>
      <c r="O21" s="13"/>
    </row>
    <row r="22" spans="1:15" ht="35.1" customHeight="1" x14ac:dyDescent="0.25">
      <c r="A22" s="17">
        <v>11</v>
      </c>
      <c r="B22" s="13"/>
      <c r="C22" s="18"/>
      <c r="D22" s="13"/>
      <c r="E22" s="13"/>
      <c r="F22" s="13"/>
      <c r="G22" s="13"/>
      <c r="H22" s="13"/>
      <c r="I22" s="13"/>
      <c r="J22" s="14"/>
      <c r="K22" s="13"/>
      <c r="L22" s="13"/>
      <c r="M22" s="13"/>
      <c r="N22" s="15">
        <f>IFERROR(VLOOKUP(I22,'Selection Tables'!$C$15:$D$22,2,FALSE),0)</f>
        <v>0</v>
      </c>
      <c r="O22" s="13"/>
    </row>
    <row r="23" spans="1:15" ht="35.1" customHeight="1" x14ac:dyDescent="0.25">
      <c r="A23" s="17">
        <v>12</v>
      </c>
      <c r="B23" s="13"/>
      <c r="C23" s="18"/>
      <c r="D23" s="13"/>
      <c r="E23" s="13"/>
      <c r="F23" s="13"/>
      <c r="G23" s="13"/>
      <c r="H23" s="13"/>
      <c r="I23" s="13"/>
      <c r="J23" s="14"/>
      <c r="K23" s="13"/>
      <c r="L23" s="13"/>
      <c r="M23" s="13"/>
      <c r="N23" s="15">
        <f>IFERROR(VLOOKUP(I23,'Selection Tables'!$C$15:$D$22,2,FALSE),0)</f>
        <v>0</v>
      </c>
      <c r="O23" s="13"/>
    </row>
    <row r="24" spans="1:15" ht="35.1" customHeight="1" x14ac:dyDescent="0.25">
      <c r="A24" s="17">
        <v>13</v>
      </c>
      <c r="B24" s="13"/>
      <c r="C24" s="18"/>
      <c r="D24" s="13"/>
      <c r="E24" s="13"/>
      <c r="F24" s="13"/>
      <c r="G24" s="13"/>
      <c r="H24" s="13"/>
      <c r="I24" s="13"/>
      <c r="J24" s="14"/>
      <c r="K24" s="13"/>
      <c r="L24" s="13"/>
      <c r="M24" s="13"/>
      <c r="N24" s="15">
        <f>IFERROR(VLOOKUP(I24,'Selection Tables'!$C$15:$D$22,2,FALSE),0)</f>
        <v>0</v>
      </c>
      <c r="O24" s="13"/>
    </row>
    <row r="25" spans="1:15" ht="35.1" customHeight="1" x14ac:dyDescent="0.25">
      <c r="A25" s="17">
        <v>14</v>
      </c>
      <c r="B25" s="13"/>
      <c r="C25" s="18"/>
      <c r="D25" s="13"/>
      <c r="E25" s="13"/>
      <c r="F25" s="13"/>
      <c r="G25" s="13"/>
      <c r="H25" s="13"/>
      <c r="I25" s="13"/>
      <c r="J25" s="14"/>
      <c r="K25" s="13"/>
      <c r="L25" s="13"/>
      <c r="M25" s="13"/>
      <c r="N25" s="15">
        <f>IFERROR(VLOOKUP(I25,'Selection Tables'!$C$15:$D$22,2,FALSE),0)</f>
        <v>0</v>
      </c>
      <c r="O25" s="13"/>
    </row>
    <row r="26" spans="1:15" ht="35.1" customHeight="1" x14ac:dyDescent="0.25">
      <c r="A26" s="17">
        <v>15</v>
      </c>
      <c r="B26" s="13"/>
      <c r="C26" s="18"/>
      <c r="D26" s="13"/>
      <c r="E26" s="13"/>
      <c r="F26" s="13"/>
      <c r="G26" s="13"/>
      <c r="H26" s="13"/>
      <c r="I26" s="13"/>
      <c r="J26" s="14"/>
      <c r="K26" s="13"/>
      <c r="L26" s="13"/>
      <c r="M26" s="13"/>
      <c r="N26" s="15">
        <f>IFERROR(VLOOKUP(I26,'Selection Tables'!$C$15:$D$22,2,FALSE),0)</f>
        <v>0</v>
      </c>
      <c r="O26" s="13"/>
    </row>
    <row r="27" spans="1:15" ht="35.1" customHeight="1" x14ac:dyDescent="0.25">
      <c r="A27" s="17">
        <v>16</v>
      </c>
      <c r="B27" s="13"/>
      <c r="C27" s="18"/>
      <c r="D27" s="13"/>
      <c r="E27" s="13"/>
      <c r="F27" s="13"/>
      <c r="G27" s="13"/>
      <c r="H27" s="13"/>
      <c r="I27" s="13"/>
      <c r="J27" s="14"/>
      <c r="K27" s="13"/>
      <c r="L27" s="13"/>
      <c r="M27" s="13"/>
      <c r="N27" s="15">
        <f>IFERROR(VLOOKUP(I27,'Selection Tables'!$C$15:$D$22,2,FALSE),0)</f>
        <v>0</v>
      </c>
      <c r="O27" s="13"/>
    </row>
    <row r="28" spans="1:15" ht="35.1" customHeight="1" x14ac:dyDescent="0.25">
      <c r="A28" s="17">
        <v>17</v>
      </c>
      <c r="B28" s="13"/>
      <c r="C28" s="18"/>
      <c r="D28" s="13"/>
      <c r="E28" s="13"/>
      <c r="F28" s="13"/>
      <c r="G28" s="13"/>
      <c r="H28" s="13"/>
      <c r="I28" s="13"/>
      <c r="J28" s="14"/>
      <c r="K28" s="13"/>
      <c r="L28" s="13"/>
      <c r="M28" s="13"/>
      <c r="N28" s="15">
        <f>IFERROR(VLOOKUP(I28,'Selection Tables'!$C$15:$D$22,2,FALSE),0)</f>
        <v>0</v>
      </c>
      <c r="O28" s="13"/>
    </row>
    <row r="29" spans="1:15" ht="35.1" customHeight="1" x14ac:dyDescent="0.25">
      <c r="A29" s="17">
        <v>18</v>
      </c>
      <c r="B29" s="13"/>
      <c r="C29" s="18"/>
      <c r="D29" s="13"/>
      <c r="E29" s="13"/>
      <c r="F29" s="13"/>
      <c r="G29" s="13"/>
      <c r="H29" s="13"/>
      <c r="I29" s="13"/>
      <c r="J29" s="14"/>
      <c r="K29" s="13"/>
      <c r="L29" s="13"/>
      <c r="M29" s="13"/>
      <c r="N29" s="15">
        <f>IFERROR(VLOOKUP(I29,'Selection Tables'!$C$15:$D$22,2,FALSE),0)</f>
        <v>0</v>
      </c>
      <c r="O29" s="13"/>
    </row>
    <row r="30" spans="1:15" ht="35.1" customHeight="1" x14ac:dyDescent="0.25">
      <c r="A30" s="17">
        <v>19</v>
      </c>
      <c r="B30" s="13"/>
      <c r="C30" s="18"/>
      <c r="D30" s="13"/>
      <c r="E30" s="13"/>
      <c r="F30" s="13"/>
      <c r="G30" s="13"/>
      <c r="H30" s="13"/>
      <c r="I30" s="13"/>
      <c r="J30" s="14"/>
      <c r="K30" s="13"/>
      <c r="L30" s="13"/>
      <c r="M30" s="13"/>
      <c r="N30" s="15">
        <f>IFERROR(VLOOKUP(I30,'Selection Tables'!$C$15:$D$22,2,FALSE),0)</f>
        <v>0</v>
      </c>
      <c r="O30" s="13"/>
    </row>
    <row r="31" spans="1:15" ht="35.1" customHeight="1" x14ac:dyDescent="0.25">
      <c r="A31" s="17">
        <v>20</v>
      </c>
      <c r="B31" s="13"/>
      <c r="C31" s="18"/>
      <c r="D31" s="13"/>
      <c r="E31" s="13"/>
      <c r="F31" s="13"/>
      <c r="G31" s="13"/>
      <c r="H31" s="13"/>
      <c r="I31" s="13"/>
      <c r="J31" s="14"/>
      <c r="K31" s="13"/>
      <c r="L31" s="13"/>
      <c r="M31" s="13"/>
      <c r="N31" s="15">
        <f>IFERROR(VLOOKUP(I31,'Selection Tables'!$C$15:$D$22,2,FALSE),0)</f>
        <v>0</v>
      </c>
      <c r="O31" s="13"/>
    </row>
    <row r="32" spans="1:15" ht="35.1" customHeight="1" x14ac:dyDescent="0.25"/>
    <row r="33" spans="2:2" ht="35.1" customHeight="1" x14ac:dyDescent="0.25"/>
    <row r="34" spans="2:2" ht="35.1" customHeight="1" x14ac:dyDescent="0.3">
      <c r="B34" s="8"/>
    </row>
    <row r="35" spans="2:2" ht="35.1" customHeight="1" x14ac:dyDescent="0.25"/>
    <row r="36" spans="2:2" ht="35.1" customHeight="1" x14ac:dyDescent="0.25"/>
  </sheetData>
  <sheetProtection algorithmName="SHA-512" hashValue="+cqZ9qD+/MNlR5mBvZc/5/E1hy6Q3KAaSZXHCgEH9YJwsNVChb6nIMNcYRYS+cMH5IGw4OhNw8F2C3xPqrKKnQ==" saltValue="6Xv8siL8nGjrs8ewaE2CcQ==" spinCount="100000" sheet="1" objects="1" scenarios="1" selectLockedCells="1"/>
  <mergeCells count="18">
    <mergeCell ref="E1:G1"/>
    <mergeCell ref="H1:O1"/>
    <mergeCell ref="H3:I3"/>
    <mergeCell ref="F4:G4"/>
    <mergeCell ref="H4:I4"/>
    <mergeCell ref="J3:J4"/>
    <mergeCell ref="K3:K4"/>
    <mergeCell ref="L3:L4"/>
    <mergeCell ref="B1:D1"/>
    <mergeCell ref="A3:B3"/>
    <mergeCell ref="A4:B4"/>
    <mergeCell ref="C3:D3"/>
    <mergeCell ref="C4:D4"/>
    <mergeCell ref="M3:M4"/>
    <mergeCell ref="N3:N4"/>
    <mergeCell ref="O3:O4"/>
    <mergeCell ref="F3:G3"/>
    <mergeCell ref="A5:O9"/>
  </mergeCells>
  <dataValidations count="1">
    <dataValidation type="list" allowBlank="1" showInputMessage="1" showErrorMessage="1" sqref="J12:J31" xr:uid="{9A4F4FA1-91BB-4865-9129-3ADC86135C05}">
      <formula1>"Purified,Crude"</formula1>
    </dataValidation>
  </dataValidations>
  <pageMargins left="0.5" right="0.66170634920634919" top="0.5" bottom="0.5" header="0.3" footer="0.3"/>
  <pageSetup scale="49" fitToHeight="0" orientation="landscape" r:id="rId1"/>
  <headerFooter>
    <oddHeader>&amp;L&amp;16QC003 CellMosaic Inc. HPLC Sample Submission Form-V2&amp;RPage &amp;P</oddHeader>
    <oddFooter xml:space="preserve">&amp;L&amp;"-,Bold"&amp;22Please email this HPLC Sample Submission form to orders@cellmosaic.com and include a printed copy with your sample shipment.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1B049FC2-0645-483C-B5F1-CF7E644ABE3D}">
          <x14:formula1>
            <xm:f>'Selection Tables'!$A$15:$A$18</xm:f>
          </x14:formula1>
          <xm:sqref>H3:I3</xm:sqref>
        </x14:dataValidation>
        <x14:dataValidation type="list" allowBlank="1" showInputMessage="1" showErrorMessage="1" xr:uid="{5962F2BB-05E1-4C8F-9285-6AB9F74629F9}">
          <x14:formula1>
            <xm:f>'Selection Tables'!$A$2:$A$12</xm:f>
          </x14:formula1>
          <xm:sqref>H12:H31</xm:sqref>
        </x14:dataValidation>
        <x14:dataValidation type="list" allowBlank="1" showInputMessage="1" showErrorMessage="1" xr:uid="{5F51390C-1F4C-4CAF-B5FA-897788A7E781}">
          <x14:formula1>
            <xm:f>'Selection Tables'!$C$2:$C$9</xm:f>
          </x14:formula1>
          <xm:sqref>I12:I31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EE92-C7A5-4BB1-9D79-5C00D92A36A9}">
  <sheetPr>
    <tabColor rgb="FF92D050"/>
  </sheetPr>
  <dimension ref="A2:J17"/>
  <sheetViews>
    <sheetView tabSelected="1" zoomScale="160" zoomScaleNormal="160" workbookViewId="0">
      <selection activeCell="A15" sqref="A15:I17"/>
    </sheetView>
  </sheetViews>
  <sheetFormatPr defaultRowHeight="15" x14ac:dyDescent="0.25"/>
  <cols>
    <col min="1" max="1" width="26.28515625" bestFit="1" customWidth="1"/>
    <col min="4" max="4" width="11.140625" bestFit="1" customWidth="1"/>
  </cols>
  <sheetData>
    <row r="2" spans="1:10" x14ac:dyDescent="0.25">
      <c r="A2" s="20" t="s">
        <v>56</v>
      </c>
      <c r="B2" s="74"/>
      <c r="C2" s="74"/>
      <c r="D2" s="74"/>
      <c r="E2" s="74"/>
      <c r="F2" s="74"/>
      <c r="G2" s="74"/>
      <c r="H2" s="74"/>
      <c r="I2" s="74"/>
      <c r="J2" s="74"/>
    </row>
    <row r="3" spans="1:10" x14ac:dyDescent="0.25">
      <c r="A3" s="21" t="s">
        <v>57</v>
      </c>
      <c r="B3" s="74"/>
      <c r="C3" s="74"/>
      <c r="D3" s="74"/>
      <c r="E3" s="74"/>
      <c r="F3" s="74"/>
      <c r="G3" s="74"/>
      <c r="H3" s="74"/>
      <c r="I3" s="74"/>
      <c r="J3" s="74"/>
    </row>
    <row r="4" spans="1:10" x14ac:dyDescent="0.25">
      <c r="A4" s="20" t="s">
        <v>58</v>
      </c>
      <c r="B4" s="74"/>
      <c r="C4" s="74"/>
      <c r="D4" s="74"/>
      <c r="E4" s="74"/>
      <c r="F4" s="74"/>
      <c r="G4" s="74"/>
      <c r="H4" s="74"/>
      <c r="I4" s="74"/>
      <c r="J4" s="74"/>
    </row>
    <row r="5" spans="1:10" x14ac:dyDescent="0.25">
      <c r="A5" s="19" t="s">
        <v>70</v>
      </c>
      <c r="B5" s="75"/>
      <c r="C5" s="76"/>
      <c r="D5" s="76"/>
      <c r="E5" s="76"/>
      <c r="F5" s="76"/>
      <c r="G5" s="76"/>
      <c r="H5" s="76"/>
      <c r="I5" s="76"/>
      <c r="J5" s="77"/>
    </row>
    <row r="6" spans="1:10" x14ac:dyDescent="0.25">
      <c r="A6" s="20" t="s">
        <v>69</v>
      </c>
      <c r="B6" s="78"/>
      <c r="C6" s="78"/>
      <c r="D6" s="78"/>
      <c r="E6" s="78"/>
      <c r="F6" s="78"/>
      <c r="G6" s="78"/>
      <c r="H6" s="78"/>
      <c r="I6" s="78"/>
      <c r="J6" s="79"/>
    </row>
    <row r="7" spans="1:10" x14ac:dyDescent="0.25">
      <c r="A7" s="19"/>
      <c r="B7" s="79"/>
      <c r="C7" s="79"/>
      <c r="D7" s="79"/>
      <c r="E7" s="79"/>
      <c r="F7" s="79"/>
      <c r="G7" s="79"/>
      <c r="H7" s="79"/>
      <c r="I7" s="79"/>
      <c r="J7" s="79"/>
    </row>
    <row r="8" spans="1:10" x14ac:dyDescent="0.25">
      <c r="A8" s="19" t="s">
        <v>59</v>
      </c>
      <c r="B8" s="79"/>
      <c r="C8" s="79"/>
      <c r="D8" s="79"/>
      <c r="E8" s="79"/>
      <c r="F8" s="79"/>
      <c r="G8" s="79"/>
      <c r="H8" s="79"/>
      <c r="I8" s="79"/>
      <c r="J8" s="79"/>
    </row>
    <row r="9" spans="1:10" x14ac:dyDescent="0.25">
      <c r="A9" t="s">
        <v>63</v>
      </c>
      <c r="B9" s="79" t="s">
        <v>60</v>
      </c>
      <c r="C9" s="80" t="b">
        <v>0</v>
      </c>
      <c r="D9" s="79" t="s">
        <v>61</v>
      </c>
      <c r="E9" s="80" t="b">
        <v>0</v>
      </c>
      <c r="F9" s="79"/>
      <c r="G9" s="79"/>
      <c r="H9" s="79"/>
      <c r="I9" s="79"/>
      <c r="J9" s="79"/>
    </row>
    <row r="10" spans="1:10" x14ac:dyDescent="0.25">
      <c r="A10" s="22" t="s">
        <v>62</v>
      </c>
      <c r="B10" s="74"/>
      <c r="C10" s="74"/>
      <c r="D10" s="74"/>
      <c r="E10" s="74"/>
      <c r="F10" s="74"/>
      <c r="G10" s="74"/>
      <c r="H10" s="74"/>
      <c r="I10" s="74"/>
      <c r="J10" s="79"/>
    </row>
    <row r="11" spans="1:10" x14ac:dyDescent="0.25">
      <c r="A11" s="22" t="s">
        <v>64</v>
      </c>
      <c r="B11" s="74"/>
      <c r="C11" s="74"/>
      <c r="D11" s="74"/>
      <c r="E11" s="74"/>
      <c r="F11" s="74"/>
      <c r="G11" s="74"/>
      <c r="H11" s="74"/>
      <c r="I11" s="74"/>
      <c r="J11" s="79"/>
    </row>
    <row r="12" spans="1:10" x14ac:dyDescent="0.25">
      <c r="A12" s="22" t="s">
        <v>65</v>
      </c>
      <c r="B12" s="74"/>
      <c r="C12" s="74"/>
      <c r="D12" s="74"/>
      <c r="E12" s="74"/>
      <c r="F12" s="74"/>
      <c r="G12" s="74"/>
      <c r="H12" s="74"/>
      <c r="I12" s="74"/>
      <c r="J12" s="79"/>
    </row>
    <row r="13" spans="1:10" x14ac:dyDescent="0.25">
      <c r="A13" s="22" t="s">
        <v>66</v>
      </c>
      <c r="B13" s="74"/>
      <c r="C13" s="74"/>
      <c r="D13" s="74"/>
      <c r="E13" s="74"/>
      <c r="F13" s="74"/>
      <c r="G13" s="74"/>
      <c r="H13" s="74"/>
      <c r="I13" s="74"/>
      <c r="J13" s="79"/>
    </row>
    <row r="14" spans="1:10" x14ac:dyDescent="0.25">
      <c r="A14" s="22" t="s">
        <v>67</v>
      </c>
      <c r="B14" s="74"/>
      <c r="C14" s="74"/>
      <c r="D14" s="74"/>
      <c r="E14" s="74"/>
      <c r="F14" s="74"/>
      <c r="G14" s="74"/>
      <c r="H14" s="74"/>
      <c r="I14" s="74"/>
      <c r="J14" s="79"/>
    </row>
    <row r="15" spans="1:10" x14ac:dyDescent="0.25">
      <c r="A15" s="62" t="s">
        <v>68</v>
      </c>
      <c r="B15" s="62"/>
      <c r="C15" s="62"/>
      <c r="D15" s="62"/>
      <c r="E15" s="62"/>
      <c r="F15" s="62"/>
      <c r="G15" s="62"/>
      <c r="H15" s="62"/>
      <c r="I15" s="62"/>
    </row>
    <row r="16" spans="1:10" x14ac:dyDescent="0.25">
      <c r="A16" s="63"/>
      <c r="B16" s="63"/>
      <c r="C16" s="63"/>
      <c r="D16" s="63"/>
      <c r="E16" s="63"/>
      <c r="F16" s="63"/>
      <c r="G16" s="63"/>
      <c r="H16" s="63"/>
      <c r="I16" s="63"/>
    </row>
    <row r="17" spans="1:9" x14ac:dyDescent="0.25">
      <c r="A17" s="63"/>
      <c r="B17" s="63"/>
      <c r="C17" s="63"/>
      <c r="D17" s="63"/>
      <c r="E17" s="63"/>
      <c r="F17" s="63"/>
      <c r="G17" s="63"/>
      <c r="H17" s="63"/>
      <c r="I17" s="63"/>
    </row>
  </sheetData>
  <sheetProtection algorithmName="SHA-512" hashValue="Uuqezum5eLgUSCqUfioBU4ZpzvmgyjBwWd1TkqFeNBglZx5CovmHVpdL1g1kyO+bZRNwCb6w5QEiixXvFzHh1w==" saltValue="MkXEqleTLhiH6XVI2tto3A==" spinCount="100000" sheet="1" objects="1" scenarios="1"/>
  <mergeCells count="11">
    <mergeCell ref="B3:J3"/>
    <mergeCell ref="B2:J2"/>
    <mergeCell ref="B4:J4"/>
    <mergeCell ref="B6:I6"/>
    <mergeCell ref="A15:I17"/>
    <mergeCell ref="B5:J5"/>
    <mergeCell ref="B10:I10"/>
    <mergeCell ref="B11:I11"/>
    <mergeCell ref="B12:I12"/>
    <mergeCell ref="B13:I13"/>
    <mergeCell ref="B14:I1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A3CA-A5F6-4D36-AFDD-61796573A1E2}">
  <sheetPr>
    <pageSetUpPr fitToPage="1"/>
  </sheetPr>
  <dimension ref="A1:N43"/>
  <sheetViews>
    <sheetView view="pageLayout" topLeftCell="A3" zoomScale="85" zoomScaleNormal="100" zoomScalePageLayoutView="85" workbookViewId="0">
      <selection activeCell="A5" sqref="A5:N43"/>
    </sheetView>
  </sheetViews>
  <sheetFormatPr defaultRowHeight="15" x14ac:dyDescent="0.25"/>
  <cols>
    <col min="1" max="1" width="10.5703125" customWidth="1"/>
    <col min="2" max="2" width="18.140625" customWidth="1"/>
    <col min="3" max="3" width="15.5703125" customWidth="1"/>
    <col min="4" max="4" width="13.42578125" customWidth="1"/>
    <col min="5" max="5" width="12" customWidth="1"/>
    <col min="6" max="6" width="9" customWidth="1"/>
    <col min="7" max="7" width="12.140625" customWidth="1"/>
    <col min="8" max="8" width="19.140625" customWidth="1"/>
    <col min="9" max="9" width="18.85546875" customWidth="1"/>
    <col min="10" max="10" width="18.5703125" customWidth="1"/>
    <col min="11" max="11" width="20.140625" customWidth="1"/>
    <col min="12" max="12" width="17.85546875" customWidth="1"/>
    <col min="13" max="13" width="13.85546875" customWidth="1"/>
    <col min="14" max="14" width="28.85546875" customWidth="1"/>
  </cols>
  <sheetData>
    <row r="1" spans="1:14" ht="64.5" customHeight="1" thickBot="1" x14ac:dyDescent="0.3">
      <c r="A1" s="1" t="e" vm="1">
        <v>#VALUE!</v>
      </c>
      <c r="B1" s="68" t="s">
        <v>54</v>
      </c>
      <c r="C1" s="68"/>
      <c r="D1" s="68"/>
      <c r="E1" s="69"/>
      <c r="F1" s="69"/>
      <c r="G1" s="69"/>
      <c r="H1" s="69"/>
      <c r="I1" s="69"/>
      <c r="J1" s="69"/>
      <c r="K1" s="69"/>
      <c r="L1" s="69"/>
      <c r="M1" s="69"/>
      <c r="N1" s="70"/>
    </row>
    <row r="2" spans="1:14" ht="15.75" thickBot="1" x14ac:dyDescent="0.3"/>
    <row r="3" spans="1:14" ht="187.5" customHeight="1" thickBot="1" x14ac:dyDescent="0.3">
      <c r="A3" s="65" t="s">
        <v>55</v>
      </c>
      <c r="B3" s="66"/>
      <c r="C3" s="66"/>
      <c r="D3" s="66"/>
      <c r="E3" s="66"/>
      <c r="F3" s="66"/>
      <c r="G3" s="66"/>
      <c r="H3" s="66"/>
      <c r="I3" s="66"/>
      <c r="J3" s="66"/>
      <c r="K3" s="66"/>
      <c r="L3" s="66"/>
      <c r="M3" s="66"/>
      <c r="N3" s="67"/>
    </row>
    <row r="4" spans="1:14" x14ac:dyDescent="0.25">
      <c r="A4" s="64"/>
      <c r="B4" s="64"/>
      <c r="C4" s="64"/>
      <c r="D4" s="64"/>
      <c r="E4" s="64"/>
      <c r="F4" s="64"/>
      <c r="G4" s="64"/>
      <c r="H4" s="64"/>
      <c r="I4" s="64"/>
      <c r="J4" s="64"/>
      <c r="K4" s="64"/>
      <c r="L4" s="64"/>
      <c r="M4" s="64"/>
      <c r="N4" s="64"/>
    </row>
    <row r="5" spans="1:14" ht="92.1" customHeight="1" x14ac:dyDescent="0.25">
      <c r="A5" s="71" t="s">
        <v>71</v>
      </c>
      <c r="B5" s="71"/>
      <c r="C5" s="71"/>
      <c r="D5" s="71"/>
      <c r="E5" s="71"/>
      <c r="F5" s="71"/>
      <c r="G5" s="71"/>
      <c r="H5" s="71"/>
      <c r="I5" s="71"/>
      <c r="J5" s="71"/>
      <c r="K5" s="71"/>
      <c r="L5" s="71"/>
      <c r="M5" s="71"/>
      <c r="N5" s="71"/>
    </row>
    <row r="6" spans="1:14" x14ac:dyDescent="0.25">
      <c r="A6" s="72"/>
      <c r="B6" s="72"/>
      <c r="C6" s="72"/>
      <c r="D6" s="72"/>
      <c r="E6" s="72"/>
      <c r="F6" s="72"/>
      <c r="G6" s="72"/>
      <c r="H6" s="72"/>
      <c r="I6" s="72"/>
      <c r="J6" s="72"/>
      <c r="K6" s="72"/>
      <c r="L6" s="72"/>
      <c r="M6" s="72"/>
      <c r="N6" s="72"/>
    </row>
    <row r="7" spans="1:14" x14ac:dyDescent="0.25">
      <c r="A7" s="72"/>
      <c r="B7" s="72"/>
      <c r="C7" s="72"/>
      <c r="D7" s="72"/>
      <c r="E7" s="72"/>
      <c r="F7" s="72"/>
      <c r="G7" s="72"/>
      <c r="H7" s="72"/>
      <c r="I7" s="72"/>
      <c r="J7" s="72"/>
      <c r="K7" s="72"/>
      <c r="L7" s="72"/>
      <c r="M7" s="72"/>
      <c r="N7" s="72"/>
    </row>
    <row r="8" spans="1:14" x14ac:dyDescent="0.25">
      <c r="A8" s="72"/>
      <c r="B8" s="72"/>
      <c r="C8" s="72"/>
      <c r="D8" s="72"/>
      <c r="E8" s="72"/>
      <c r="F8" s="72"/>
      <c r="G8" s="72"/>
      <c r="H8" s="72"/>
      <c r="I8" s="72"/>
      <c r="J8" s="72"/>
      <c r="K8" s="72"/>
      <c r="L8" s="72"/>
      <c r="M8" s="72"/>
      <c r="N8" s="72"/>
    </row>
    <row r="9" spans="1:14" x14ac:dyDescent="0.25">
      <c r="A9" s="72"/>
      <c r="B9" s="72"/>
      <c r="C9" s="72"/>
      <c r="D9" s="72"/>
      <c r="E9" s="72"/>
      <c r="F9" s="72"/>
      <c r="G9" s="72"/>
      <c r="H9" s="72"/>
      <c r="I9" s="72"/>
      <c r="J9" s="72"/>
      <c r="K9" s="72"/>
      <c r="L9" s="72"/>
      <c r="M9" s="72"/>
      <c r="N9" s="72"/>
    </row>
    <row r="10" spans="1:14" x14ac:dyDescent="0.25">
      <c r="A10" s="72"/>
      <c r="B10" s="72"/>
      <c r="C10" s="72"/>
      <c r="D10" s="72"/>
      <c r="E10" s="72"/>
      <c r="F10" s="72"/>
      <c r="G10" s="72"/>
      <c r="H10" s="72"/>
      <c r="I10" s="72"/>
      <c r="J10" s="72"/>
      <c r="K10" s="72"/>
      <c r="L10" s="72"/>
      <c r="M10" s="72"/>
      <c r="N10" s="72"/>
    </row>
    <row r="11" spans="1:14" x14ac:dyDescent="0.25">
      <c r="A11" s="72"/>
      <c r="B11" s="72"/>
      <c r="C11" s="72"/>
      <c r="D11" s="72"/>
      <c r="E11" s="72"/>
      <c r="F11" s="72"/>
      <c r="G11" s="72"/>
      <c r="H11" s="72"/>
      <c r="I11" s="72"/>
      <c r="J11" s="72"/>
      <c r="K11" s="72"/>
      <c r="L11" s="72"/>
      <c r="M11" s="72"/>
      <c r="N11" s="72"/>
    </row>
    <row r="12" spans="1:14" x14ac:dyDescent="0.25">
      <c r="A12" s="72"/>
      <c r="B12" s="72"/>
      <c r="C12" s="72"/>
      <c r="D12" s="72"/>
      <c r="E12" s="72"/>
      <c r="F12" s="72"/>
      <c r="G12" s="72"/>
      <c r="H12" s="72"/>
      <c r="I12" s="72"/>
      <c r="J12" s="72"/>
      <c r="K12" s="72"/>
      <c r="L12" s="72"/>
      <c r="M12" s="72"/>
      <c r="N12" s="72"/>
    </row>
    <row r="13" spans="1:14" x14ac:dyDescent="0.25">
      <c r="A13" s="72"/>
      <c r="B13" s="72"/>
      <c r="C13" s="72"/>
      <c r="D13" s="72"/>
      <c r="E13" s="72"/>
      <c r="F13" s="72"/>
      <c r="G13" s="72"/>
      <c r="H13" s="72"/>
      <c r="I13" s="72"/>
      <c r="J13" s="72"/>
      <c r="K13" s="72"/>
      <c r="L13" s="72"/>
      <c r="M13" s="72"/>
      <c r="N13" s="72"/>
    </row>
    <row r="14" spans="1:14" x14ac:dyDescent="0.25">
      <c r="A14" s="72"/>
      <c r="B14" s="72"/>
      <c r="C14" s="72"/>
      <c r="D14" s="72"/>
      <c r="E14" s="72"/>
      <c r="F14" s="72"/>
      <c r="G14" s="72"/>
      <c r="H14" s="72"/>
      <c r="I14" s="72"/>
      <c r="J14" s="72"/>
      <c r="K14" s="72"/>
      <c r="L14" s="72"/>
      <c r="M14" s="72"/>
      <c r="N14" s="72"/>
    </row>
    <row r="15" spans="1:14" x14ac:dyDescent="0.25">
      <c r="A15" s="72"/>
      <c r="B15" s="72"/>
      <c r="C15" s="72"/>
      <c r="D15" s="72"/>
      <c r="E15" s="72"/>
      <c r="F15" s="72"/>
      <c r="G15" s="72"/>
      <c r="H15" s="72"/>
      <c r="I15" s="72"/>
      <c r="J15" s="72"/>
      <c r="K15" s="72"/>
      <c r="L15" s="72"/>
      <c r="M15" s="72"/>
      <c r="N15" s="72"/>
    </row>
    <row r="16" spans="1:14" x14ac:dyDescent="0.25">
      <c r="A16" s="72"/>
      <c r="B16" s="72"/>
      <c r="C16" s="72"/>
      <c r="D16" s="72"/>
      <c r="E16" s="72"/>
      <c r="F16" s="72"/>
      <c r="G16" s="72"/>
      <c r="H16" s="72"/>
      <c r="I16" s="72"/>
      <c r="J16" s="72"/>
      <c r="K16" s="72"/>
      <c r="L16" s="72"/>
      <c r="M16" s="72"/>
      <c r="N16" s="72"/>
    </row>
    <row r="17" spans="1:14" x14ac:dyDescent="0.25">
      <c r="A17" s="72"/>
      <c r="B17" s="72"/>
      <c r="C17" s="72"/>
      <c r="D17" s="72"/>
      <c r="E17" s="72"/>
      <c r="F17" s="72"/>
      <c r="G17" s="72"/>
      <c r="H17" s="72"/>
      <c r="I17" s="72"/>
      <c r="J17" s="72"/>
      <c r="K17" s="72"/>
      <c r="L17" s="72"/>
      <c r="M17" s="72"/>
      <c r="N17" s="72"/>
    </row>
    <row r="18" spans="1:14" x14ac:dyDescent="0.25">
      <c r="A18" s="72"/>
      <c r="B18" s="72"/>
      <c r="C18" s="72"/>
      <c r="D18" s="72"/>
      <c r="E18" s="72"/>
      <c r="F18" s="72"/>
      <c r="G18" s="72"/>
      <c r="H18" s="72"/>
      <c r="I18" s="72"/>
      <c r="J18" s="72"/>
      <c r="K18" s="72"/>
      <c r="L18" s="72"/>
      <c r="M18" s="72"/>
      <c r="N18" s="72"/>
    </row>
    <row r="19" spans="1:14" x14ac:dyDescent="0.25">
      <c r="A19" s="72"/>
      <c r="B19" s="72"/>
      <c r="C19" s="72"/>
      <c r="D19" s="72"/>
      <c r="E19" s="72"/>
      <c r="F19" s="72"/>
      <c r="G19" s="72"/>
      <c r="H19" s="72"/>
      <c r="I19" s="72"/>
      <c r="J19" s="72"/>
      <c r="K19" s="72"/>
      <c r="L19" s="72"/>
      <c r="M19" s="72"/>
      <c r="N19" s="72"/>
    </row>
    <row r="20" spans="1:14" x14ac:dyDescent="0.25">
      <c r="A20" s="73"/>
      <c r="B20" s="73"/>
      <c r="C20" s="73"/>
      <c r="D20" s="73"/>
      <c r="E20" s="73"/>
      <c r="F20" s="73"/>
      <c r="G20" s="73"/>
      <c r="H20" s="73"/>
      <c r="I20" s="73"/>
      <c r="J20" s="73"/>
      <c r="K20" s="73"/>
      <c r="L20" s="73"/>
      <c r="M20" s="73"/>
      <c r="N20" s="73"/>
    </row>
    <row r="21" spans="1:14" x14ac:dyDescent="0.25">
      <c r="A21" s="73"/>
      <c r="B21" s="73"/>
      <c r="C21" s="73"/>
      <c r="D21" s="73"/>
      <c r="E21" s="73"/>
      <c r="F21" s="73"/>
      <c r="G21" s="73"/>
      <c r="H21" s="73"/>
      <c r="I21" s="73"/>
      <c r="J21" s="73"/>
      <c r="K21" s="73"/>
      <c r="L21" s="73"/>
      <c r="M21" s="73"/>
      <c r="N21" s="73"/>
    </row>
    <row r="22" spans="1:14" x14ac:dyDescent="0.25">
      <c r="A22" s="73"/>
      <c r="B22" s="73"/>
      <c r="C22" s="73"/>
      <c r="D22" s="73"/>
      <c r="E22" s="73"/>
      <c r="F22" s="73"/>
      <c r="G22" s="73"/>
      <c r="H22" s="73"/>
      <c r="I22" s="73"/>
      <c r="J22" s="73"/>
      <c r="K22" s="73"/>
      <c r="L22" s="73"/>
      <c r="M22" s="73"/>
      <c r="N22" s="73"/>
    </row>
    <row r="23" spans="1:14" x14ac:dyDescent="0.25">
      <c r="A23" s="73"/>
      <c r="B23" s="73"/>
      <c r="C23" s="73"/>
      <c r="D23" s="73"/>
      <c r="E23" s="73"/>
      <c r="F23" s="73"/>
      <c r="G23" s="73"/>
      <c r="H23" s="73"/>
      <c r="I23" s="73"/>
      <c r="J23" s="73"/>
      <c r="K23" s="73"/>
      <c r="L23" s="73"/>
      <c r="M23" s="73"/>
      <c r="N23" s="73"/>
    </row>
    <row r="24" spans="1:14" x14ac:dyDescent="0.25">
      <c r="A24" s="73"/>
      <c r="B24" s="73"/>
      <c r="C24" s="73"/>
      <c r="D24" s="73"/>
      <c r="E24" s="73"/>
      <c r="F24" s="73"/>
      <c r="G24" s="73"/>
      <c r="H24" s="73"/>
      <c r="I24" s="73"/>
      <c r="J24" s="73"/>
      <c r="K24" s="73"/>
      <c r="L24" s="73"/>
      <c r="M24" s="73"/>
      <c r="N24" s="73"/>
    </row>
    <row r="25" spans="1:14" x14ac:dyDescent="0.25">
      <c r="A25" s="73"/>
      <c r="B25" s="73"/>
      <c r="C25" s="73"/>
      <c r="D25" s="73"/>
      <c r="E25" s="73"/>
      <c r="F25" s="73"/>
      <c r="G25" s="73"/>
      <c r="H25" s="73"/>
      <c r="I25" s="73"/>
      <c r="J25" s="73"/>
      <c r="K25" s="73"/>
      <c r="L25" s="73"/>
      <c r="M25" s="73"/>
      <c r="N25" s="73"/>
    </row>
    <row r="26" spans="1:14" x14ac:dyDescent="0.25">
      <c r="A26" s="73"/>
      <c r="B26" s="73"/>
      <c r="C26" s="73"/>
      <c r="D26" s="73"/>
      <c r="E26" s="73"/>
      <c r="F26" s="73"/>
      <c r="G26" s="73"/>
      <c r="H26" s="73"/>
      <c r="I26" s="73"/>
      <c r="J26" s="73"/>
      <c r="K26" s="73"/>
      <c r="L26" s="73"/>
      <c r="M26" s="73"/>
      <c r="N26" s="73"/>
    </row>
    <row r="27" spans="1:14" x14ac:dyDescent="0.25">
      <c r="A27" s="73"/>
      <c r="B27" s="73"/>
      <c r="C27" s="73"/>
      <c r="D27" s="73"/>
      <c r="E27" s="73"/>
      <c r="F27" s="73"/>
      <c r="G27" s="73"/>
      <c r="H27" s="73"/>
      <c r="I27" s="73"/>
      <c r="J27" s="73"/>
      <c r="K27" s="73"/>
      <c r="L27" s="73"/>
      <c r="M27" s="73"/>
      <c r="N27" s="73"/>
    </row>
    <row r="28" spans="1:14" x14ac:dyDescent="0.25">
      <c r="A28" s="73"/>
      <c r="B28" s="73"/>
      <c r="C28" s="73"/>
      <c r="D28" s="73"/>
      <c r="E28" s="73"/>
      <c r="F28" s="73"/>
      <c r="G28" s="73"/>
      <c r="H28" s="73"/>
      <c r="I28" s="73"/>
      <c r="J28" s="73"/>
      <c r="K28" s="73"/>
      <c r="L28" s="73"/>
      <c r="M28" s="73"/>
      <c r="N28" s="73"/>
    </row>
    <row r="29" spans="1:14" x14ac:dyDescent="0.25">
      <c r="A29" s="73"/>
      <c r="B29" s="73"/>
      <c r="C29" s="73"/>
      <c r="D29" s="73"/>
      <c r="E29" s="73"/>
      <c r="F29" s="73"/>
      <c r="G29" s="73"/>
      <c r="H29" s="73"/>
      <c r="I29" s="73"/>
      <c r="J29" s="73"/>
      <c r="K29" s="73"/>
      <c r="L29" s="73"/>
      <c r="M29" s="73"/>
      <c r="N29" s="73"/>
    </row>
    <row r="30" spans="1:14" x14ac:dyDescent="0.25">
      <c r="A30" s="73"/>
      <c r="B30" s="73"/>
      <c r="C30" s="73"/>
      <c r="D30" s="73"/>
      <c r="E30" s="73"/>
      <c r="F30" s="73"/>
      <c r="G30" s="73"/>
      <c r="H30" s="73"/>
      <c r="I30" s="73"/>
      <c r="J30" s="73"/>
      <c r="K30" s="73"/>
      <c r="L30" s="73"/>
      <c r="M30" s="73"/>
      <c r="N30" s="73"/>
    </row>
    <row r="31" spans="1:14" x14ac:dyDescent="0.25">
      <c r="A31" s="73"/>
      <c r="B31" s="73"/>
      <c r="C31" s="73"/>
      <c r="D31" s="73"/>
      <c r="E31" s="73"/>
      <c r="F31" s="73"/>
      <c r="G31" s="73"/>
      <c r="H31" s="73"/>
      <c r="I31" s="73"/>
      <c r="J31" s="73"/>
      <c r="K31" s="73"/>
      <c r="L31" s="73"/>
      <c r="M31" s="73"/>
      <c r="N31" s="73"/>
    </row>
    <row r="32" spans="1:14" x14ac:dyDescent="0.25">
      <c r="A32" s="73"/>
      <c r="B32" s="73"/>
      <c r="C32" s="73"/>
      <c r="D32" s="73"/>
      <c r="E32" s="73"/>
      <c r="F32" s="73"/>
      <c r="G32" s="73"/>
      <c r="H32" s="73"/>
      <c r="I32" s="73"/>
      <c r="J32" s="73"/>
      <c r="K32" s="73"/>
      <c r="L32" s="73"/>
      <c r="M32" s="73"/>
      <c r="N32" s="73"/>
    </row>
    <row r="33" spans="1:14" x14ac:dyDescent="0.25">
      <c r="A33" s="73"/>
      <c r="B33" s="73"/>
      <c r="C33" s="73"/>
      <c r="D33" s="73"/>
      <c r="E33" s="73"/>
      <c r="F33" s="73"/>
      <c r="G33" s="73"/>
      <c r="H33" s="73"/>
      <c r="I33" s="73"/>
      <c r="J33" s="73"/>
      <c r="K33" s="73"/>
      <c r="L33" s="73"/>
      <c r="M33" s="73"/>
      <c r="N33" s="73"/>
    </row>
    <row r="34" spans="1:14" x14ac:dyDescent="0.25">
      <c r="A34" s="73"/>
      <c r="B34" s="73"/>
      <c r="C34" s="73"/>
      <c r="D34" s="73"/>
      <c r="E34" s="73"/>
      <c r="F34" s="73"/>
      <c r="G34" s="73"/>
      <c r="H34" s="73"/>
      <c r="I34" s="73"/>
      <c r="J34" s="73"/>
      <c r="K34" s="73"/>
      <c r="L34" s="73"/>
      <c r="M34" s="73"/>
      <c r="N34" s="73"/>
    </row>
    <row r="35" spans="1:14" x14ac:dyDescent="0.25">
      <c r="A35" s="73"/>
      <c r="B35" s="73"/>
      <c r="C35" s="73"/>
      <c r="D35" s="73"/>
      <c r="E35" s="73"/>
      <c r="F35" s="73"/>
      <c r="G35" s="73"/>
      <c r="H35" s="73"/>
      <c r="I35" s="73"/>
      <c r="J35" s="73"/>
      <c r="K35" s="73"/>
      <c r="L35" s="73"/>
      <c r="M35" s="73"/>
      <c r="N35" s="73"/>
    </row>
    <row r="36" spans="1:14" x14ac:dyDescent="0.25">
      <c r="A36" s="73"/>
      <c r="B36" s="73"/>
      <c r="C36" s="73"/>
      <c r="D36" s="73"/>
      <c r="E36" s="73"/>
      <c r="F36" s="73"/>
      <c r="G36" s="73"/>
      <c r="H36" s="73"/>
      <c r="I36" s="73"/>
      <c r="J36" s="73"/>
      <c r="K36" s="73"/>
      <c r="L36" s="73"/>
      <c r="M36" s="73"/>
      <c r="N36" s="73"/>
    </row>
    <row r="37" spans="1:14" x14ac:dyDescent="0.25">
      <c r="A37" s="73"/>
      <c r="B37" s="73"/>
      <c r="C37" s="73"/>
      <c r="D37" s="73"/>
      <c r="E37" s="73"/>
      <c r="F37" s="73"/>
      <c r="G37" s="73"/>
      <c r="H37" s="73"/>
      <c r="I37" s="73"/>
      <c r="J37" s="73"/>
      <c r="K37" s="73"/>
      <c r="L37" s="73"/>
      <c r="M37" s="73"/>
      <c r="N37" s="73"/>
    </row>
    <row r="38" spans="1:14" x14ac:dyDescent="0.25">
      <c r="A38" s="73"/>
      <c r="B38" s="73"/>
      <c r="C38" s="73"/>
      <c r="D38" s="73"/>
      <c r="E38" s="73"/>
      <c r="F38" s="73"/>
      <c r="G38" s="73"/>
      <c r="H38" s="73"/>
      <c r="I38" s="73"/>
      <c r="J38" s="73"/>
      <c r="K38" s="73"/>
      <c r="L38" s="73"/>
      <c r="M38" s="73"/>
      <c r="N38" s="73"/>
    </row>
    <row r="39" spans="1:14" x14ac:dyDescent="0.25">
      <c r="A39" s="73"/>
      <c r="B39" s="73"/>
      <c r="C39" s="73"/>
      <c r="D39" s="73"/>
      <c r="E39" s="73"/>
      <c r="F39" s="73"/>
      <c r="G39" s="73"/>
      <c r="H39" s="73"/>
      <c r="I39" s="73"/>
      <c r="J39" s="73"/>
      <c r="K39" s="73"/>
      <c r="L39" s="73"/>
      <c r="M39" s="73"/>
      <c r="N39" s="73"/>
    </row>
    <row r="40" spans="1:14" x14ac:dyDescent="0.25">
      <c r="A40" s="73"/>
      <c r="B40" s="73"/>
      <c r="C40" s="73"/>
      <c r="D40" s="73"/>
      <c r="E40" s="73"/>
      <c r="F40" s="73"/>
      <c r="G40" s="73"/>
      <c r="H40" s="73"/>
      <c r="I40" s="73"/>
      <c r="J40" s="73"/>
      <c r="K40" s="73"/>
      <c r="L40" s="73"/>
      <c r="M40" s="73"/>
      <c r="N40" s="73"/>
    </row>
    <row r="41" spans="1:14" x14ac:dyDescent="0.25">
      <c r="A41" s="73"/>
      <c r="B41" s="73"/>
      <c r="C41" s="73"/>
      <c r="D41" s="73"/>
      <c r="E41" s="73"/>
      <c r="F41" s="73"/>
      <c r="G41" s="73"/>
      <c r="H41" s="73"/>
      <c r="I41" s="73"/>
      <c r="J41" s="73"/>
      <c r="K41" s="73"/>
      <c r="L41" s="73"/>
      <c r="M41" s="73"/>
      <c r="N41" s="73"/>
    </row>
    <row r="42" spans="1:14" x14ac:dyDescent="0.25">
      <c r="A42" s="73"/>
      <c r="B42" s="73"/>
      <c r="C42" s="73"/>
      <c r="D42" s="73"/>
      <c r="E42" s="73"/>
      <c r="F42" s="73"/>
      <c r="G42" s="73"/>
      <c r="H42" s="73"/>
      <c r="I42" s="73"/>
      <c r="J42" s="73"/>
      <c r="K42" s="73"/>
      <c r="L42" s="73"/>
      <c r="M42" s="73"/>
      <c r="N42" s="73"/>
    </row>
    <row r="43" spans="1:14" x14ac:dyDescent="0.25">
      <c r="A43" s="73"/>
      <c r="B43" s="73"/>
      <c r="C43" s="73"/>
      <c r="D43" s="73"/>
      <c r="E43" s="73"/>
      <c r="F43" s="73"/>
      <c r="G43" s="73"/>
      <c r="H43" s="73"/>
      <c r="I43" s="73"/>
      <c r="J43" s="73"/>
      <c r="K43" s="73"/>
      <c r="L43" s="73"/>
      <c r="M43" s="73"/>
      <c r="N43" s="73"/>
    </row>
  </sheetData>
  <sheetProtection algorithmName="SHA-512" hashValue="unwCwtdDa1okaFPw73I0kNOWAChOfWS4S2OKOOPhwuD6MDzUjK6Zgi7mPvws/2+SUihDqhTt73oHTWHIf8u21g==" saltValue="ZqnsVlrvr0KVPSDgVePdjQ==" spinCount="100000" sheet="1" objects="1" scenarios="1" selectLockedCells="1" selectUnlockedCells="1"/>
  <mergeCells count="4">
    <mergeCell ref="A4:N4"/>
    <mergeCell ref="A3:N3"/>
    <mergeCell ref="B1:N1"/>
    <mergeCell ref="A5:N43"/>
  </mergeCells>
  <pageMargins left="0.5" right="0.5" top="0.5" bottom="0.5" header="0.3" footer="0.3"/>
  <pageSetup scale="55" fitToHeight="0" orientation="landscape" r:id="rId1"/>
  <headerFooter>
    <oddHeader>&amp;LCellMosaic, Inc. HPLC Sample Preparation Guide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F6C7-B6A2-42E5-9685-A01A4BDC9229}">
  <dimension ref="A1:D22"/>
  <sheetViews>
    <sheetView view="pageLayout" zoomScaleNormal="100" workbookViewId="0">
      <selection activeCell="A31" sqref="A31"/>
    </sheetView>
  </sheetViews>
  <sheetFormatPr defaultColWidth="8.85546875" defaultRowHeight="15" x14ac:dyDescent="0.25"/>
  <cols>
    <col min="1" max="1" width="38.5703125" style="3" customWidth="1"/>
    <col min="2" max="2" width="15.140625" style="3" customWidth="1"/>
    <col min="3" max="3" width="20.140625" style="3" customWidth="1"/>
    <col min="4" max="16384" width="8.85546875" style="3"/>
  </cols>
  <sheetData>
    <row r="1" spans="1:4" x14ac:dyDescent="0.25">
      <c r="A1" s="3" t="s">
        <v>21</v>
      </c>
      <c r="C1" s="3" t="s">
        <v>22</v>
      </c>
    </row>
    <row r="2" spans="1:4" x14ac:dyDescent="0.25">
      <c r="A2" s="3" t="s">
        <v>3</v>
      </c>
      <c r="C2" s="3" t="s">
        <v>10</v>
      </c>
    </row>
    <row r="3" spans="1:4" x14ac:dyDescent="0.25">
      <c r="A3" s="3" t="s">
        <v>4</v>
      </c>
      <c r="C3" s="3" t="s">
        <v>11</v>
      </c>
    </row>
    <row r="4" spans="1:4" x14ac:dyDescent="0.25">
      <c r="A4" s="3" t="s">
        <v>5</v>
      </c>
      <c r="C4" s="3" t="s">
        <v>12</v>
      </c>
    </row>
    <row r="5" spans="1:4" x14ac:dyDescent="0.25">
      <c r="A5" s="3" t="s">
        <v>6</v>
      </c>
      <c r="C5" s="3" t="s">
        <v>13</v>
      </c>
    </row>
    <row r="6" spans="1:4" x14ac:dyDescent="0.25">
      <c r="A6" s="3" t="s">
        <v>7</v>
      </c>
      <c r="C6" s="3" t="s">
        <v>24</v>
      </c>
    </row>
    <row r="7" spans="1:4" x14ac:dyDescent="0.25">
      <c r="A7" s="3" t="s">
        <v>18</v>
      </c>
      <c r="C7" s="3" t="s">
        <v>14</v>
      </c>
    </row>
    <row r="8" spans="1:4" x14ac:dyDescent="0.25">
      <c r="A8" s="3" t="s">
        <v>19</v>
      </c>
      <c r="C8" s="3" t="s">
        <v>26</v>
      </c>
    </row>
    <row r="9" spans="1:4" ht="30" x14ac:dyDescent="0.25">
      <c r="A9" s="3" t="s">
        <v>48</v>
      </c>
      <c r="C9" s="3" t="s">
        <v>27</v>
      </c>
    </row>
    <row r="10" spans="1:4" x14ac:dyDescent="0.25">
      <c r="A10" s="3" t="s">
        <v>8</v>
      </c>
    </row>
    <row r="11" spans="1:4" x14ac:dyDescent="0.25">
      <c r="A11" s="3" t="s">
        <v>20</v>
      </c>
    </row>
    <row r="12" spans="1:4" x14ac:dyDescent="0.25">
      <c r="A12" s="3" t="s">
        <v>49</v>
      </c>
    </row>
    <row r="13" spans="1:4" x14ac:dyDescent="0.25">
      <c r="C13" s="7" t="s">
        <v>30</v>
      </c>
    </row>
    <row r="14" spans="1:4" x14ac:dyDescent="0.25">
      <c r="A14" s="3" t="s">
        <v>28</v>
      </c>
      <c r="B14" s="3" t="s">
        <v>50</v>
      </c>
      <c r="C14" s="3" t="s">
        <v>29</v>
      </c>
      <c r="D14" s="3" t="s">
        <v>23</v>
      </c>
    </row>
    <row r="15" spans="1:4" x14ac:dyDescent="0.25">
      <c r="A15" s="3" t="s">
        <v>33</v>
      </c>
      <c r="B15" s="3">
        <v>250</v>
      </c>
      <c r="C15" s="3" t="s">
        <v>10</v>
      </c>
      <c r="D15" s="3">
        <v>159</v>
      </c>
    </row>
    <row r="16" spans="1:4" x14ac:dyDescent="0.25">
      <c r="A16" s="3" t="s">
        <v>34</v>
      </c>
      <c r="B16" s="3">
        <v>100</v>
      </c>
      <c r="C16" s="3" t="s">
        <v>11</v>
      </c>
      <c r="D16" s="3">
        <v>89</v>
      </c>
    </row>
    <row r="17" spans="1:4" x14ac:dyDescent="0.25">
      <c r="A17" s="3" t="s">
        <v>51</v>
      </c>
      <c r="B17" s="3">
        <v>0</v>
      </c>
      <c r="C17" s="3" t="s">
        <v>12</v>
      </c>
      <c r="D17" s="3">
        <v>89</v>
      </c>
    </row>
    <row r="18" spans="1:4" x14ac:dyDescent="0.25">
      <c r="A18" s="3" t="s">
        <v>35</v>
      </c>
      <c r="B18" s="3">
        <v>0</v>
      </c>
      <c r="C18" s="3" t="s">
        <v>13</v>
      </c>
      <c r="D18" s="3">
        <v>159</v>
      </c>
    </row>
    <row r="19" spans="1:4" x14ac:dyDescent="0.25">
      <c r="C19" s="3" t="s">
        <v>24</v>
      </c>
      <c r="D19" s="3">
        <v>118</v>
      </c>
    </row>
    <row r="20" spans="1:4" x14ac:dyDescent="0.25">
      <c r="C20" s="3" t="s">
        <v>14</v>
      </c>
      <c r="D20" s="3">
        <v>118</v>
      </c>
    </row>
    <row r="21" spans="1:4" x14ac:dyDescent="0.25">
      <c r="C21" s="3" t="s">
        <v>26</v>
      </c>
      <c r="D21" s="3">
        <v>300</v>
      </c>
    </row>
    <row r="22" spans="1:4" x14ac:dyDescent="0.25">
      <c r="C22" s="3" t="s">
        <v>27</v>
      </c>
      <c r="D22" s="3">
        <v>300</v>
      </c>
    </row>
  </sheetData>
  <pageMargins left="0.5" right="0.5" top="0.5" bottom="0.5" header="0.3" footer="0.3"/>
  <pageSetup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4 I H a 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4 I H a 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C B 2 l g o i k e 4 D g A A A B E A A A A T A B w A R m 9 y b X V s Y X M v U 2 V j d G l v b j E u b S C i G A A o o B Q A A A A A A A A A A A A A A A A A A A A A A A A A A A A r T k 0 u y c z P U w i G 0 I b W A F B L A Q I t A B Q A A g A I A O C B 2 l j x a t + y p A A A A P Y A A A A S A A A A A A A A A A A A A A A A A A A A A A B D b 2 5 m a W c v U G F j a 2 F n Z S 5 4 b W x Q S w E C L Q A U A A I A C A D g g d p Y D 8 r p q 6 Q A A A D p A A A A E w A A A A A A A A A A A A A A A A D w A A A A W 0 N v b n R l b n R f V H l w Z X N d L n h t b F B L A Q I t A B Q A A g A I A O C B 2 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J 9 m L H G 9 C I T 7 k h h W p s f + e 1 A A A A A A I A A A A A A B B m A A A A A Q A A I A A A A J J 9 O k i M G 8 m 8 r 4 i D K w P W P V 2 X W J 6 h E 6 1 j x 5 O O K t d 1 9 x H G A A A A A A 6 A A A A A A g A A I A A A A A 9 K K o J w w u 5 D x 1 t U A o t y N i 3 U Z 4 B b s 1 y 1 k h q n + J I U N Z x H U A A A A F 4 j C o g X R i K N B R Y W S / + g S L H v I B n E m H w a F 7 d j r F 0 z z A F / e 6 c r h 6 y g J P j k R 0 Y 5 d n S Z O T T / m a / p U I B Q a T g 1 A j g P P H 4 L r k 1 S h M P B z / D N g t Z G q z J g Q A A A A J 5 G 4 5 Y 7 X Y 5 P W + Q S t T X R u Z 6 m r 1 h + 1 h K b a f A Y 9 N 5 x / r r 8 a Z k 9 h G C 4 8 0 u p O L w e R G 7 Z X n S j e d 3 Z C J Q H 4 a K h D h f e i O c = < / D a t a M a s h u p > 
</file>

<file path=customXml/itemProps1.xml><?xml version="1.0" encoding="utf-8"?>
<ds:datastoreItem xmlns:ds="http://schemas.openxmlformats.org/officeDocument/2006/customXml" ds:itemID="{4C4E32CB-8ABF-4A55-9899-141451DFAB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Sample Submission Form</vt:lpstr>
      <vt:lpstr>Payment Information</vt:lpstr>
      <vt:lpstr>Sample Preparation Guide</vt:lpstr>
      <vt:lpstr>Selection Tables</vt:lpstr>
      <vt:lpstr>'Sample Submission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Yumei Huang</dc:creator>
  <cp:lastModifiedBy>Subhakar Dey</cp:lastModifiedBy>
  <cp:lastPrinted>2026-04-23T18:36:21Z</cp:lastPrinted>
  <dcterms:created xsi:type="dcterms:W3CDTF">2022-07-25T12:35:54Z</dcterms:created>
  <dcterms:modified xsi:type="dcterms:W3CDTF">2026-04-23T18:39:25Z</dcterms:modified>
</cp:coreProperties>
</file>